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imac01/MAGNET GmbH Dropbox/Kunden/BLW/Agrarbericht 2023/Reinzeichnung/Umwelt/Energie (neu)/Energiebedarf Landwirtschaft_i/"/>
    </mc:Choice>
  </mc:AlternateContent>
  <xr:revisionPtr revIDLastSave="0" documentId="13_ncr:1_{D4C7AC93-0978-1E40-8910-658F5CB1DB72}" xr6:coauthVersionLast="47" xr6:coauthVersionMax="47" xr10:uidLastSave="{00000000-0000-0000-0000-000000000000}"/>
  <bookViews>
    <workbookView xWindow="0" yWindow="500" windowWidth="26780" windowHeight="23320" tabRatio="500" xr2:uid="{00000000-000D-0000-FFFF-FFFF00000000}"/>
  </bookViews>
  <sheets>
    <sheet name="Total 1990-2021" sheetId="1" r:id="rId1"/>
    <sheet name="Di und indi Energie 202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8" i="1" l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C41" i="1"/>
  <c r="AH35" i="9"/>
  <c r="AG35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D42" i="9"/>
  <c r="E42" i="9"/>
  <c r="F42" i="9"/>
  <c r="G42" i="9"/>
  <c r="H42" i="9"/>
  <c r="I42" i="9"/>
  <c r="J42" i="9"/>
  <c r="K42" i="9"/>
  <c r="L42" i="9"/>
  <c r="M42" i="9"/>
  <c r="N42" i="9"/>
  <c r="O42" i="9"/>
  <c r="P42" i="9"/>
  <c r="Q42" i="9"/>
  <c r="R42" i="9"/>
  <c r="S42" i="9"/>
  <c r="T42" i="9"/>
  <c r="U42" i="9"/>
  <c r="V42" i="9"/>
  <c r="W42" i="9"/>
  <c r="X42" i="9"/>
  <c r="Y42" i="9"/>
  <c r="Z42" i="9"/>
  <c r="AA42" i="9"/>
  <c r="AB42" i="9"/>
  <c r="AC42" i="9"/>
  <c r="AD42" i="9"/>
  <c r="AE42" i="9"/>
  <c r="AF42" i="9"/>
  <c r="AG42" i="9"/>
  <c r="AH42" i="9"/>
  <c r="C42" i="9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C10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C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Annett Latsch</author>
    <author>Latsch Annett Agroscope</author>
    <author>Latsch Annett Jana AGROSCOPE</author>
  </authors>
  <commentList>
    <comment ref="C3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Annett Latsch:</t>
        </r>
        <r>
          <rPr>
            <sz val="9"/>
            <color indexed="81"/>
            <rFont val="Tahoma"/>
            <family val="2"/>
          </rPr>
          <t xml:space="preserve">
Formel nicht durchziehen, da Spalten nicht fortlaufend!</t>
        </r>
      </text>
    </comment>
    <comment ref="C3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Annett Latsch:</t>
        </r>
        <r>
          <rPr>
            <sz val="9"/>
            <color indexed="81"/>
            <rFont val="Tahoma"/>
            <family val="2"/>
          </rPr>
          <t xml:space="preserve">
Formel nicht durchziehen, da Spalten nicht fortlaufend!</t>
        </r>
      </text>
    </comment>
    <comment ref="C4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Annett Latsch:</t>
        </r>
        <r>
          <rPr>
            <sz val="9"/>
            <color indexed="81"/>
            <rFont val="Tahoma"/>
            <family val="2"/>
          </rPr>
          <t xml:space="preserve">
Formel nicht durchziehen, da Spalten nicht fortlaufend!</t>
        </r>
      </text>
    </comment>
    <comment ref="A51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Annett Latsch:</t>
        </r>
        <r>
          <rPr>
            <sz val="8"/>
            <color indexed="81"/>
            <rFont val="Tahoma"/>
            <family val="2"/>
          </rPr>
          <t xml:space="preserve">
Zahlen von D. Bretscher, THG-Inventar (stimmen weitgehend mit den Zahlen des BFS überein: https://www.bfs.admin.ch/bfs/de/home/statistiken/land-forstwirtschaft/landwirtschaft/strukturen.assetdetail.2348889.html</t>
        </r>
      </text>
    </comment>
    <comment ref="A52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Annett Latsch:</t>
        </r>
        <r>
          <rPr>
            <sz val="8"/>
            <color indexed="81"/>
            <rFont val="Tahoma"/>
            <family val="2"/>
          </rPr>
          <t xml:space="preserve">
Mai 2017: neue Zahlen für die gesamte Zeitreihe in Absprache mit D. Bretscher und Th. Kupper: Zahlen kommen jährlich von Florian Kohler vom BfS. Er verschneidet die Zahlen der Arealstatistik mit den Daten der Betriebsstrukturerhebung. Leider wurden diese Zahlen nie „offiziell“ abgesegnet.
Referenzangabe: SFSO 2016b: Background data of the Gross Nutrient Balance of the Swiss Federal Statistical Office. Swiss Federal Statistical Office, Neuchâtel [confidential/internal, queries from database]</t>
        </r>
      </text>
    </comment>
    <comment ref="A66" authorId="1" shapeId="0" xr:uid="{00000000-0006-0000-0000-000006000000}">
      <text>
        <r>
          <rPr>
            <b/>
            <sz val="8"/>
            <color indexed="81"/>
            <rFont val="Tahoma"/>
            <family val="2"/>
          </rPr>
          <t>Latsch Annett Agroscope:</t>
        </r>
        <r>
          <rPr>
            <sz val="8"/>
            <color indexed="81"/>
            <rFont val="Tahoma"/>
            <family val="2"/>
          </rPr>
          <t xml:space="preserve">
Quelle: SBV-Statistik Tabelle 6.2 Inlandproduktion in TJ verwertbare Energie</t>
        </r>
      </text>
    </comment>
    <comment ref="A72" authorId="2" shapeId="0" xr:uid="{00000000-0006-0000-0000-000007000000}">
      <text>
        <r>
          <rPr>
            <b/>
            <sz val="9"/>
            <color indexed="81"/>
            <rFont val="Segoe UI"/>
            <family val="2"/>
          </rPr>
          <t>Latsch Annett Jana AGROSCOPE:</t>
        </r>
        <r>
          <rPr>
            <sz val="9"/>
            <color indexed="81"/>
            <rFont val="Segoe UI"/>
            <family val="2"/>
          </rPr>
          <t xml:space="preserve">
Zahlen von Lena Obrist, Agristat, berechnet anhand der Nahrungs- und Futtermittelbilanz</t>
        </r>
      </text>
    </comment>
    <comment ref="A78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Annett Latsch:</t>
        </r>
        <r>
          <rPr>
            <sz val="8"/>
            <color indexed="81"/>
            <rFont val="Tahoma"/>
            <family val="2"/>
          </rPr>
          <t xml:space="preserve">
Angaben für 1990, 1995, 2002 und 2007 von Kupper et al. übernommen (Basis: Arealstatistik 92/97), übrige Werte interpoliert analog zum Vorgehen D. Bretscher (THG-Inventar)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Annett Latsch</author>
  </authors>
  <commentList>
    <comment ref="C19" authorId="0" shapeId="0" xr:uid="{6F7BB337-091C-48D2-992C-A4C06BA06084}">
      <text>
        <r>
          <rPr>
            <b/>
            <sz val="9"/>
            <color indexed="81"/>
            <rFont val="Tahoma"/>
            <family val="2"/>
          </rPr>
          <t>Annett Latsch:</t>
        </r>
        <r>
          <rPr>
            <sz val="9"/>
            <color indexed="81"/>
            <rFont val="Tahoma"/>
            <family val="2"/>
          </rPr>
          <t xml:space="preserve">
Formel nicht durchziehen, da Spalten nicht fortlaufend!</t>
        </r>
      </text>
    </comment>
    <comment ref="C21" authorId="0" shapeId="0" xr:uid="{006D5647-C65E-4733-9A57-376F7AD39EAD}">
      <text>
        <r>
          <rPr>
            <b/>
            <sz val="9"/>
            <color indexed="81"/>
            <rFont val="Tahoma"/>
            <family val="2"/>
          </rPr>
          <t>Annett Latsch:</t>
        </r>
        <r>
          <rPr>
            <sz val="9"/>
            <color indexed="81"/>
            <rFont val="Tahoma"/>
            <family val="2"/>
          </rPr>
          <t xml:space="preserve">
Formel nicht durchziehen, da Spalten nicht fortlaufend!</t>
        </r>
      </text>
    </comment>
    <comment ref="C24" authorId="0" shapeId="0" xr:uid="{7BD4BDDB-7961-419B-A806-712E1B7C5DBC}">
      <text>
        <r>
          <rPr>
            <b/>
            <sz val="9"/>
            <color indexed="81"/>
            <rFont val="Tahoma"/>
            <family val="2"/>
          </rPr>
          <t>Annett Latsch:</t>
        </r>
        <r>
          <rPr>
            <sz val="9"/>
            <color indexed="81"/>
            <rFont val="Tahoma"/>
            <family val="2"/>
          </rPr>
          <t xml:space="preserve">
Formel nicht durchziehen, da Spalten nicht fortlaufend!</t>
        </r>
      </text>
    </comment>
    <comment ref="C41" authorId="0" shapeId="0" xr:uid="{EC526563-A9FA-4F77-981C-0F56866FA3CC}">
      <text>
        <r>
          <rPr>
            <b/>
            <sz val="9"/>
            <color indexed="81"/>
            <rFont val="Tahoma"/>
            <family val="2"/>
          </rPr>
          <t>Annett Latsch:</t>
        </r>
        <r>
          <rPr>
            <sz val="9"/>
            <color indexed="81"/>
            <rFont val="Tahoma"/>
            <family val="2"/>
          </rPr>
          <t xml:space="preserve">
Formel nicht durchziehen, da Spalten nicht fortlaufend!</t>
        </r>
      </text>
    </comment>
  </commentList>
</comments>
</file>

<file path=xl/sharedStrings.xml><?xml version="1.0" encoding="utf-8"?>
<sst xmlns="http://schemas.openxmlformats.org/spreadsheetml/2006/main" count="203" uniqueCount="81">
  <si>
    <t>GJ</t>
  </si>
  <si>
    <t>max.</t>
  </si>
  <si>
    <t>min.</t>
  </si>
  <si>
    <t>ha</t>
  </si>
  <si>
    <t>GJ/ha</t>
  </si>
  <si>
    <t>Direkte Energie gesamt max.</t>
  </si>
  <si>
    <t>Direkte Energie gesamt min.</t>
  </si>
  <si>
    <t>Brennstoffe gesamt max.</t>
  </si>
  <si>
    <t>Brennstoffe gesamt min.</t>
  </si>
  <si>
    <t>%</t>
  </si>
  <si>
    <t>TJ</t>
  </si>
  <si>
    <t>Diesel</t>
  </si>
  <si>
    <t>Gas</t>
  </si>
  <si>
    <t>Benzina</t>
  </si>
  <si>
    <t>Olio da riscaldamento</t>
  </si>
  <si>
    <t>Elettricità</t>
  </si>
  <si>
    <t>Unità</t>
  </si>
  <si>
    <t>Energie rinnovabili incl. legna</t>
  </si>
  <si>
    <t>Serre</t>
  </si>
  <si>
    <t>Magazzini</t>
  </si>
  <si>
    <t>Stalle</t>
  </si>
  <si>
    <t>Concimi minerali</t>
  </si>
  <si>
    <t>Prodotti fitosanitari</t>
  </si>
  <si>
    <t>Totale mezzi di produzione</t>
  </si>
  <si>
    <t>Totale carburanti</t>
  </si>
  <si>
    <t>Totale edifici</t>
  </si>
  <si>
    <t>Valori totali</t>
  </si>
  <si>
    <t>Elettricità ed energie rinnovabili</t>
  </si>
  <si>
    <t>Energia diretta</t>
  </si>
  <si>
    <t>Energia indiretta</t>
  </si>
  <si>
    <t>Macchinari ecc.</t>
  </si>
  <si>
    <t>Energie rinnovabili</t>
  </si>
  <si>
    <t>Valore medio totale combustibili</t>
  </si>
  <si>
    <t>Valore medio totale energia diretta</t>
  </si>
  <si>
    <t>Macchinari, strumenti, motori</t>
  </si>
  <si>
    <t>Prodotti fitosanitari e sementi</t>
  </si>
  <si>
    <t>Superficie totale</t>
  </si>
  <si>
    <t>SAU</t>
  </si>
  <si>
    <t>Efficienza energetica</t>
  </si>
  <si>
    <t>Energia prodotti agricoli</t>
  </si>
  <si>
    <t>Energia per la produzione</t>
  </si>
  <si>
    <t>Integrazione dell'energia prodotta</t>
  </si>
  <si>
    <r>
      <t>Produzione interna lorda</t>
    </r>
    <r>
      <rPr>
        <vertAlign val="superscript"/>
        <sz val="12"/>
        <rFont val="Calibri"/>
        <family val="2"/>
      </rPr>
      <t>8</t>
    </r>
  </si>
  <si>
    <r>
      <t>Produzione interna netta</t>
    </r>
    <r>
      <rPr>
        <vertAlign val="superscript"/>
        <sz val="12"/>
        <rFont val="Calibri"/>
        <family val="2"/>
      </rPr>
      <t>8</t>
    </r>
  </si>
  <si>
    <t>*fino a maggio 2016 (1990-2014) sono stati utilizzati i seguenti numeri:</t>
  </si>
  <si>
    <t>Fonti dei dati:</t>
  </si>
  <si>
    <t>Approntamento di energia diretta</t>
  </si>
  <si>
    <t>Percentuale di alimenti per animali indigeni</t>
  </si>
  <si>
    <t>Importazioni di alimenti per animali</t>
  </si>
  <si>
    <r>
      <rPr>
        <vertAlign val="superscript"/>
        <sz val="9"/>
        <rFont val="Calibri"/>
        <family val="2"/>
        <scheme val="minor"/>
      </rPr>
      <t>8</t>
    </r>
    <r>
      <rPr>
        <sz val="9"/>
        <rFont val="Calibri"/>
        <family val="2"/>
        <scheme val="minor"/>
      </rPr>
      <t>Nuovo metodo di calcolo dal 2007</t>
    </r>
  </si>
  <si>
    <t xml:space="preserve">IAA energia diretta </t>
  </si>
  <si>
    <r>
      <t>6</t>
    </r>
    <r>
      <rPr>
        <sz val="9"/>
        <rFont val="Arial"/>
        <family val="2"/>
      </rPr>
      <t>IAA energia indiretta, macchinari agricoli</t>
    </r>
  </si>
  <si>
    <r>
      <t>7</t>
    </r>
    <r>
      <rPr>
        <sz val="9"/>
        <rFont val="Arial"/>
        <family val="2"/>
      </rPr>
      <t>IAA energia indiretta, alimenti per animali</t>
    </r>
  </si>
  <si>
    <r>
      <t>5</t>
    </r>
    <r>
      <rPr>
        <sz val="9"/>
        <rFont val="Arial"/>
        <family val="2"/>
      </rPr>
      <t>IAA energia indiretta, altro</t>
    </r>
  </si>
  <si>
    <r>
      <t>4</t>
    </r>
    <r>
      <rPr>
        <sz val="9"/>
        <rFont val="Arial"/>
        <family val="2"/>
      </rPr>
      <t>Foglio 'Elettricità-Statistica globale dell'energia'</t>
    </r>
  </si>
  <si>
    <r>
      <t>3</t>
    </r>
    <r>
      <rPr>
        <sz val="9"/>
        <rFont val="Arial"/>
        <family val="2"/>
      </rPr>
      <t>Foglio 'Serre' e 'Gas, allevamento'</t>
    </r>
  </si>
  <si>
    <r>
      <t>1</t>
    </r>
    <r>
      <rPr>
        <sz val="9"/>
        <rFont val="Arial"/>
        <family val="2"/>
      </rPr>
      <t>Foglio  'Diesel-Benzina'</t>
    </r>
  </si>
  <si>
    <t xml:space="preserve">Link fonte: </t>
  </si>
  <si>
    <t xml:space="preserve">Link metodo: </t>
  </si>
  <si>
    <t xml:space="preserve">Link altre pubblicazioni: </t>
  </si>
  <si>
    <t>UFAG Rapporto agricolo 2020 Terminologia e metodi (file://fs01/home_sbv$/lena.obrist/Downloads/ab2020_begriffe_methoden_d%20(1).pdf); UST https://www.bfs.admin.ch/bfs/de/home/statistiken/land-forstwirtschaft/ernaehrung.html</t>
  </si>
  <si>
    <t>Nahrungsmittelbilanz (https://www.sbv-usp.ch/fileadmin/sbvuspch/06_Services/Agristat/m106-01_Methode_Nahrungsmittelbilanz_2008_2014-08-19.pdf) e (Futtermittelbilanz https://www.sbv-usp.ch/fileadmin/sbvuspch/06_Services/Agristat/m104-01_Einfuehrung_zur_Futtermittelbilanz_2008_2017-02-09.pdf)</t>
  </si>
  <si>
    <t>Agristat Nahrungsmittelbilanz (https://www.sbv-usp.ch/fileadmin/user_upload/07_SES2019_Nahrungsmittelbilanz.pdf) e Futtermittelbilanz (https://www.sbv-usp.ch/fileadmin/user_upload/04_SES2020_Versorgungsbilanzen.pdf)</t>
  </si>
  <si>
    <t>Totale energia indiretta</t>
  </si>
  <si>
    <t>Importazioni di sementi cerealicole</t>
  </si>
  <si>
    <t>Consumo energetico dell’agricoltura</t>
  </si>
  <si>
    <t>Consumo energetico totale minimo</t>
  </si>
  <si>
    <t>Consumo energetico totale massimo</t>
  </si>
  <si>
    <t>Consumo energetico totale medio</t>
  </si>
  <si>
    <t>Indicatore: superficie agricola utile (SAU)</t>
  </si>
  <si>
    <t>Superficie d'estivazione*</t>
  </si>
  <si>
    <t>Consumo energetico per SAU</t>
  </si>
  <si>
    <t xml:space="preserve">Consumo energetico totale min./SAU </t>
  </si>
  <si>
    <t xml:space="preserve">Consumo energetico totale max./SAU </t>
  </si>
  <si>
    <t>Consumo energetico totale medio/SAU</t>
  </si>
  <si>
    <t>Consumo energetico per superficie totale</t>
  </si>
  <si>
    <t>Consumo energetico totale min./superficie totale</t>
  </si>
  <si>
    <t>Consumo energetico totale max./superficie totale</t>
  </si>
  <si>
    <t>Consumo energetico totale/superficie totale</t>
  </si>
  <si>
    <t>Superficie d'estivazione</t>
  </si>
  <si>
    <r>
      <t>2</t>
    </r>
    <r>
      <rPr>
        <sz val="9"/>
        <rFont val="Arial"/>
        <family val="2"/>
      </rPr>
      <t>Foglio 'Serre' e 'Olio da riscaldamento-Animali'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</si>
</sst>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#,##0.0"/>
    <numFmt numFmtId="166" formatCode="_ * #,##0_ ;_ * \-#,##0_ ;_ * &quot;-&quot;??_ ;_ @_ "/>
    <numFmt numFmtId="167" formatCode="#,##0.000"/>
  </numFmts>
  <fonts count="34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indexed="8"/>
      <name val="Calibri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Calibri"/>
      <family val="2"/>
    </font>
    <font>
      <vertAlign val="superscript"/>
      <sz val="9"/>
      <name val="Arial"/>
      <family val="2"/>
    </font>
    <font>
      <sz val="9"/>
      <color indexed="8"/>
      <name val="Arial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Arial"/>
      <family val="2"/>
    </font>
    <font>
      <sz val="8"/>
      <name val="Arial Narrow"/>
      <family val="2"/>
    </font>
    <font>
      <b/>
      <sz val="11"/>
      <color indexed="8"/>
      <name val="Arial"/>
      <family val="2"/>
    </font>
    <font>
      <b/>
      <sz val="10"/>
      <name val="Calibri"/>
      <family val="2"/>
      <scheme val="minor"/>
    </font>
    <font>
      <b/>
      <sz val="10"/>
      <color rgb="FFC00000"/>
      <name val="Arial"/>
      <family val="2"/>
    </font>
    <font>
      <sz val="11"/>
      <color theme="1"/>
      <name val="Calibri"/>
      <family val="2"/>
      <scheme val="minor"/>
    </font>
    <font>
      <sz val="10"/>
      <color rgb="FF9C0006"/>
      <name val="Calibr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vertAlign val="superscript"/>
      <sz val="12"/>
      <name val="Calibri"/>
      <family val="2"/>
    </font>
    <font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9"/>
      <color rgb="FFFF0000"/>
      <name val="Arial"/>
      <family val="2"/>
    </font>
    <font>
      <b/>
      <sz val="1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7CE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/>
    <xf numFmtId="0" fontId="7" fillId="0" borderId="0"/>
    <xf numFmtId="0" fontId="20" fillId="0" borderId="0"/>
    <xf numFmtId="0" fontId="1" fillId="0" borderId="0"/>
    <xf numFmtId="164" fontId="16" fillId="0" borderId="0" applyFont="0" applyFill="0" applyBorder="0" applyAlignment="0" applyProtection="0"/>
    <xf numFmtId="0" fontId="25" fillId="0" borderId="0"/>
    <xf numFmtId="0" fontId="7" fillId="0" borderId="0"/>
    <xf numFmtId="164" fontId="25" fillId="0" borderId="0" applyFont="0" applyFill="0" applyBorder="0" applyAlignment="0" applyProtection="0"/>
    <xf numFmtId="0" fontId="26" fillId="5" borderId="0" applyNumberFormat="0" applyBorder="0" applyAlignment="0" applyProtection="0"/>
  </cellStyleXfs>
  <cellXfs count="135">
    <xf numFmtId="0" fontId="0" fillId="0" borderId="0" xfId="0"/>
    <xf numFmtId="3" fontId="0" fillId="0" borderId="0" xfId="0" applyNumberFormat="1"/>
    <xf numFmtId="3" fontId="4" fillId="0" borderId="0" xfId="0" applyNumberFormat="1" applyFont="1"/>
    <xf numFmtId="3" fontId="5" fillId="0" borderId="1" xfId="0" applyNumberFormat="1" applyFont="1" applyBorder="1"/>
    <xf numFmtId="3" fontId="5" fillId="0" borderId="2" xfId="0" applyNumberFormat="1" applyFont="1" applyBorder="1"/>
    <xf numFmtId="3" fontId="5" fillId="0" borderId="0" xfId="0" applyNumberFormat="1" applyFont="1"/>
    <xf numFmtId="3" fontId="7" fillId="0" borderId="1" xfId="0" applyNumberFormat="1" applyFont="1" applyBorder="1"/>
    <xf numFmtId="3" fontId="0" fillId="0" borderId="7" xfId="0" applyNumberFormat="1" applyBorder="1"/>
    <xf numFmtId="3" fontId="0" fillId="0" borderId="5" xfId="0" applyNumberFormat="1" applyBorder="1"/>
    <xf numFmtId="3" fontId="0" fillId="0" borderId="8" xfId="0" applyNumberFormat="1" applyBorder="1"/>
    <xf numFmtId="3" fontId="0" fillId="0" borderId="6" xfId="0" applyNumberFormat="1" applyBorder="1"/>
    <xf numFmtId="3" fontId="0" fillId="0" borderId="4" xfId="0" applyNumberFormat="1" applyBorder="1"/>
    <xf numFmtId="3" fontId="0" fillId="2" borderId="10" xfId="0" applyNumberFormat="1" applyFill="1" applyBorder="1"/>
    <xf numFmtId="3" fontId="0" fillId="2" borderId="1" xfId="0" applyNumberFormat="1" applyFill="1" applyBorder="1"/>
    <xf numFmtId="3" fontId="0" fillId="2" borderId="7" xfId="0" applyNumberFormat="1" applyFill="1" applyBorder="1"/>
    <xf numFmtId="3" fontId="0" fillId="2" borderId="5" xfId="0" applyNumberFormat="1" applyFill="1" applyBorder="1"/>
    <xf numFmtId="3" fontId="0" fillId="2" borderId="3" xfId="0" applyNumberFormat="1" applyFill="1" applyBorder="1"/>
    <xf numFmtId="3" fontId="3" fillId="0" borderId="0" xfId="0" applyNumberFormat="1" applyFont="1"/>
    <xf numFmtId="3" fontId="13" fillId="0" borderId="0" xfId="0" applyNumberFormat="1" applyFont="1"/>
    <xf numFmtId="3" fontId="12" fillId="0" borderId="0" xfId="0" applyNumberFormat="1" applyFont="1"/>
    <xf numFmtId="3" fontId="11" fillId="0" borderId="0" xfId="0" applyNumberFormat="1" applyFont="1"/>
    <xf numFmtId="3" fontId="10" fillId="0" borderId="0" xfId="0" applyNumberFormat="1" applyFont="1"/>
    <xf numFmtId="3" fontId="9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right"/>
    </xf>
    <xf numFmtId="3" fontId="4" fillId="0" borderId="6" xfId="0" applyNumberFormat="1" applyFont="1" applyBorder="1" applyAlignment="1">
      <alignment horizontal="right"/>
    </xf>
    <xf numFmtId="1" fontId="6" fillId="0" borderId="10" xfId="0" applyNumberFormat="1" applyFont="1" applyBorder="1" applyAlignment="1">
      <alignment horizontal="right"/>
    </xf>
    <xf numFmtId="1" fontId="6" fillId="0" borderId="1" xfId="0" applyNumberFormat="1" applyFont="1" applyBorder="1" applyAlignment="1">
      <alignment horizontal="right"/>
    </xf>
    <xf numFmtId="1" fontId="6" fillId="0" borderId="2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3" fontId="4" fillId="2" borderId="1" xfId="0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right"/>
    </xf>
    <xf numFmtId="3" fontId="4" fillId="2" borderId="4" xfId="0" applyNumberFormat="1" applyFont="1" applyFill="1" applyBorder="1" applyAlignment="1">
      <alignment horizontal="right"/>
    </xf>
    <xf numFmtId="3" fontId="12" fillId="0" borderId="0" xfId="0" applyNumberFormat="1" applyFont="1" applyAlignment="1">
      <alignment horizontal="right"/>
    </xf>
    <xf numFmtId="3" fontId="7" fillId="0" borderId="6" xfId="0" applyNumberFormat="1" applyFont="1" applyBorder="1"/>
    <xf numFmtId="3" fontId="6" fillId="0" borderId="0" xfId="0" applyNumberFormat="1" applyFont="1" applyAlignment="1">
      <alignment horizontal="right"/>
    </xf>
    <xf numFmtId="3" fontId="17" fillId="0" borderId="0" xfId="0" applyNumberFormat="1" applyFont="1"/>
    <xf numFmtId="3" fontId="5" fillId="0" borderId="20" xfId="0" applyNumberFormat="1" applyFont="1" applyBorder="1"/>
    <xf numFmtId="1" fontId="6" fillId="0" borderId="20" xfId="0" applyNumberFormat="1" applyFont="1" applyBorder="1" applyAlignment="1">
      <alignment horizontal="right"/>
    </xf>
    <xf numFmtId="3" fontId="0" fillId="4" borderId="5" xfId="0" applyNumberFormat="1" applyFill="1" applyBorder="1"/>
    <xf numFmtId="3" fontId="4" fillId="4" borderId="5" xfId="0" applyNumberFormat="1" applyFont="1" applyFill="1" applyBorder="1" applyAlignment="1">
      <alignment horizontal="right"/>
    </xf>
    <xf numFmtId="3" fontId="17" fillId="4" borderId="7" xfId="0" applyNumberFormat="1" applyFont="1" applyFill="1" applyBorder="1"/>
    <xf numFmtId="3" fontId="17" fillId="4" borderId="5" xfId="0" applyNumberFormat="1" applyFont="1" applyFill="1" applyBorder="1"/>
    <xf numFmtId="3" fontId="6" fillId="4" borderId="5" xfId="0" applyNumberFormat="1" applyFont="1" applyFill="1" applyBorder="1" applyAlignment="1">
      <alignment horizontal="right"/>
    </xf>
    <xf numFmtId="3" fontId="6" fillId="4" borderId="0" xfId="0" applyNumberFormat="1" applyFont="1" applyFill="1" applyAlignment="1">
      <alignment horizontal="right"/>
    </xf>
    <xf numFmtId="3" fontId="6" fillId="4" borderId="18" xfId="0" applyNumberFormat="1" applyFont="1" applyFill="1" applyBorder="1" applyAlignment="1">
      <alignment horizontal="right"/>
    </xf>
    <xf numFmtId="3" fontId="6" fillId="4" borderId="17" xfId="0" applyNumberFormat="1" applyFont="1" applyFill="1" applyBorder="1" applyAlignment="1">
      <alignment horizontal="right"/>
    </xf>
    <xf numFmtId="3" fontId="6" fillId="4" borderId="16" xfId="0" applyNumberFormat="1" applyFont="1" applyFill="1" applyBorder="1" applyAlignment="1">
      <alignment horizontal="right"/>
    </xf>
    <xf numFmtId="3" fontId="6" fillId="4" borderId="19" xfId="0" applyNumberFormat="1" applyFont="1" applyFill="1" applyBorder="1" applyAlignment="1">
      <alignment horizontal="right"/>
    </xf>
    <xf numFmtId="3" fontId="17" fillId="4" borderId="18" xfId="0" applyNumberFormat="1" applyFont="1" applyFill="1" applyBorder="1"/>
    <xf numFmtId="3" fontId="17" fillId="4" borderId="17" xfId="0" applyNumberFormat="1" applyFont="1" applyFill="1" applyBorder="1"/>
    <xf numFmtId="3" fontId="17" fillId="4" borderId="21" xfId="0" applyNumberFormat="1" applyFont="1" applyFill="1" applyBorder="1"/>
    <xf numFmtId="3" fontId="6" fillId="4" borderId="15" xfId="0" applyNumberFormat="1" applyFont="1" applyFill="1" applyBorder="1" applyAlignment="1">
      <alignment horizontal="right"/>
    </xf>
    <xf numFmtId="3" fontId="6" fillId="4" borderId="21" xfId="0" applyNumberFormat="1" applyFont="1" applyFill="1" applyBorder="1" applyAlignment="1">
      <alignment horizontal="right"/>
    </xf>
    <xf numFmtId="3" fontId="17" fillId="4" borderId="22" xfId="0" applyNumberFormat="1" applyFont="1" applyFill="1" applyBorder="1"/>
    <xf numFmtId="165" fontId="0" fillId="2" borderId="10" xfId="0" applyNumberFormat="1" applyFill="1" applyBorder="1"/>
    <xf numFmtId="165" fontId="0" fillId="2" borderId="1" xfId="0" applyNumberFormat="1" applyFill="1" applyBorder="1"/>
    <xf numFmtId="165" fontId="4" fillId="2" borderId="2" xfId="0" applyNumberFormat="1" applyFont="1" applyFill="1" applyBorder="1" applyAlignment="1">
      <alignment horizontal="right"/>
    </xf>
    <xf numFmtId="165" fontId="0" fillId="0" borderId="0" xfId="0" applyNumberFormat="1"/>
    <xf numFmtId="165" fontId="0" fillId="2" borderId="5" xfId="0" applyNumberFormat="1" applyFill="1" applyBorder="1"/>
    <xf numFmtId="165" fontId="4" fillId="2" borderId="0" xfId="0" applyNumberFormat="1" applyFont="1" applyFill="1" applyAlignment="1">
      <alignment horizontal="right"/>
    </xf>
    <xf numFmtId="165" fontId="0" fillId="2" borderId="3" xfId="0" applyNumberFormat="1" applyFill="1" applyBorder="1"/>
    <xf numFmtId="165" fontId="4" fillId="2" borderId="4" xfId="0" applyNumberFormat="1" applyFont="1" applyFill="1" applyBorder="1" applyAlignment="1">
      <alignment horizontal="right"/>
    </xf>
    <xf numFmtId="165" fontId="12" fillId="0" borderId="0" xfId="0" applyNumberFormat="1" applyFont="1"/>
    <xf numFmtId="165" fontId="4" fillId="0" borderId="0" xfId="0" applyNumberFormat="1" applyFont="1" applyAlignment="1">
      <alignment horizontal="right" indent="1"/>
    </xf>
    <xf numFmtId="165" fontId="4" fillId="0" borderId="0" xfId="0" applyNumberFormat="1" applyFont="1" applyAlignment="1">
      <alignment horizontal="right"/>
    </xf>
    <xf numFmtId="165" fontId="13" fillId="0" borderId="0" xfId="0" applyNumberFormat="1" applyFont="1"/>
    <xf numFmtId="165" fontId="11" fillId="0" borderId="0" xfId="0" applyNumberFormat="1" applyFont="1"/>
    <xf numFmtId="165" fontId="12" fillId="0" borderId="0" xfId="0" applyNumberFormat="1" applyFont="1" applyAlignment="1">
      <alignment horizontal="right"/>
    </xf>
    <xf numFmtId="165" fontId="4" fillId="2" borderId="1" xfId="0" applyNumberFormat="1" applyFont="1" applyFill="1" applyBorder="1" applyAlignment="1">
      <alignment horizontal="right"/>
    </xf>
    <xf numFmtId="165" fontId="4" fillId="2" borderId="11" xfId="0" applyNumberFormat="1" applyFont="1" applyFill="1" applyBorder="1" applyAlignment="1">
      <alignment horizontal="right"/>
    </xf>
    <xf numFmtId="165" fontId="4" fillId="2" borderId="5" xfId="0" applyNumberFormat="1" applyFont="1" applyFill="1" applyBorder="1" applyAlignment="1">
      <alignment horizontal="right"/>
    </xf>
    <xf numFmtId="165" fontId="4" fillId="2" borderId="12" xfId="0" applyNumberFormat="1" applyFont="1" applyFill="1" applyBorder="1" applyAlignment="1">
      <alignment horizontal="right"/>
    </xf>
    <xf numFmtId="165" fontId="4" fillId="2" borderId="3" xfId="0" applyNumberFormat="1" applyFont="1" applyFill="1" applyBorder="1" applyAlignment="1">
      <alignment horizontal="right"/>
    </xf>
    <xf numFmtId="3" fontId="0" fillId="4" borderId="0" xfId="0" applyNumberFormat="1" applyFill="1"/>
    <xf numFmtId="3" fontId="0" fillId="4" borderId="7" xfId="0" applyNumberFormat="1" applyFill="1" applyBorder="1"/>
    <xf numFmtId="3" fontId="17" fillId="3" borderId="23" xfId="0" applyNumberFormat="1" applyFont="1" applyFill="1" applyBorder="1"/>
    <xf numFmtId="3" fontId="17" fillId="3" borderId="14" xfId="0" applyNumberFormat="1" applyFont="1" applyFill="1" applyBorder="1"/>
    <xf numFmtId="3" fontId="6" fillId="3" borderId="14" xfId="0" applyNumberFormat="1" applyFont="1" applyFill="1" applyBorder="1" applyAlignment="1">
      <alignment horizontal="right"/>
    </xf>
    <xf numFmtId="3" fontId="6" fillId="3" borderId="24" xfId="0" applyNumberFormat="1" applyFont="1" applyFill="1" applyBorder="1" applyAlignment="1">
      <alignment horizontal="right"/>
    </xf>
    <xf numFmtId="3" fontId="0" fillId="0" borderId="14" xfId="0" applyNumberFormat="1" applyBorder="1"/>
    <xf numFmtId="3" fontId="0" fillId="0" borderId="23" xfId="0" applyNumberFormat="1" applyBorder="1"/>
    <xf numFmtId="3" fontId="4" fillId="0" borderId="14" xfId="0" applyNumberFormat="1" applyFont="1" applyBorder="1" applyAlignment="1">
      <alignment horizontal="right"/>
    </xf>
    <xf numFmtId="3" fontId="4" fillId="2" borderId="9" xfId="0" applyNumberFormat="1" applyFont="1" applyFill="1" applyBorder="1" applyAlignment="1">
      <alignment horizontal="right"/>
    </xf>
    <xf numFmtId="3" fontId="4" fillId="2" borderId="3" xfId="0" applyNumberFormat="1" applyFont="1" applyFill="1" applyBorder="1" applyAlignment="1">
      <alignment horizontal="right"/>
    </xf>
    <xf numFmtId="3" fontId="4" fillId="2" borderId="5" xfId="0" applyNumberFormat="1" applyFont="1" applyFill="1" applyBorder="1" applyAlignment="1">
      <alignment horizontal="right"/>
    </xf>
    <xf numFmtId="3" fontId="4" fillId="4" borderId="3" xfId="0" applyNumberFormat="1" applyFont="1" applyFill="1" applyBorder="1" applyAlignment="1">
      <alignment horizontal="right"/>
    </xf>
    <xf numFmtId="3" fontId="12" fillId="0" borderId="10" xfId="0" applyNumberFormat="1" applyFont="1" applyBorder="1"/>
    <xf numFmtId="3" fontId="12" fillId="0" borderId="1" xfId="0" applyNumberFormat="1" applyFont="1" applyBorder="1"/>
    <xf numFmtId="3" fontId="12" fillId="0" borderId="7" xfId="0" applyNumberFormat="1" applyFont="1" applyBorder="1"/>
    <xf numFmtId="3" fontId="12" fillId="0" borderId="5" xfId="0" applyNumberFormat="1" applyFont="1" applyBorder="1"/>
    <xf numFmtId="3" fontId="12" fillId="0" borderId="9" xfId="0" applyNumberFormat="1" applyFont="1" applyBorder="1"/>
    <xf numFmtId="3" fontId="12" fillId="0" borderId="3" xfId="0" applyNumberFormat="1" applyFont="1" applyBorder="1"/>
    <xf numFmtId="3" fontId="4" fillId="0" borderId="4" xfId="0" applyNumberFormat="1" applyFont="1" applyBorder="1"/>
    <xf numFmtId="3" fontId="4" fillId="0" borderId="3" xfId="0" applyNumberFormat="1" applyFont="1" applyBorder="1"/>
    <xf numFmtId="3" fontId="4" fillId="0" borderId="13" xfId="0" applyNumberFormat="1" applyFont="1" applyBorder="1"/>
    <xf numFmtId="1" fontId="6" fillId="0" borderId="0" xfId="0" applyNumberFormat="1" applyFont="1" applyAlignment="1">
      <alignment horizontal="right"/>
    </xf>
    <xf numFmtId="3" fontId="4" fillId="0" borderId="24" xfId="0" applyNumberFormat="1" applyFont="1" applyBorder="1" applyAlignment="1">
      <alignment horizontal="right"/>
    </xf>
    <xf numFmtId="0" fontId="0" fillId="0" borderId="0" xfId="0" applyAlignment="1">
      <alignment vertical="center"/>
    </xf>
    <xf numFmtId="3" fontId="4" fillId="2" borderId="2" xfId="0" applyNumberFormat="1" applyFont="1" applyFill="1" applyBorder="1" applyAlignment="1">
      <alignment horizontal="right"/>
    </xf>
    <xf numFmtId="3" fontId="4" fillId="2" borderId="12" xfId="0" applyNumberFormat="1" applyFont="1" applyFill="1" applyBorder="1" applyAlignment="1">
      <alignment horizontal="right"/>
    </xf>
    <xf numFmtId="1" fontId="0" fillId="2" borderId="9" xfId="0" applyNumberFormat="1" applyFill="1" applyBorder="1"/>
    <xf numFmtId="1" fontId="0" fillId="2" borderId="3" xfId="0" applyNumberFormat="1" applyFill="1" applyBorder="1"/>
    <xf numFmtId="1" fontId="4" fillId="2" borderId="3" xfId="0" applyNumberFormat="1" applyFont="1" applyFill="1" applyBorder="1" applyAlignment="1">
      <alignment horizontal="right"/>
    </xf>
    <xf numFmtId="1" fontId="4" fillId="2" borderId="4" xfId="0" applyNumberFormat="1" applyFont="1" applyFill="1" applyBorder="1" applyAlignment="1">
      <alignment horizontal="right"/>
    </xf>
    <xf numFmtId="1" fontId="4" fillId="0" borderId="0" xfId="0" applyNumberFormat="1" applyFont="1" applyAlignment="1">
      <alignment horizontal="right"/>
    </xf>
    <xf numFmtId="1" fontId="0" fillId="0" borderId="0" xfId="0" applyNumberFormat="1"/>
    <xf numFmtId="4" fontId="4" fillId="0" borderId="0" xfId="0" applyNumberFormat="1" applyFont="1" applyAlignment="1">
      <alignment horizontal="right"/>
    </xf>
    <xf numFmtId="165" fontId="10" fillId="0" borderId="0" xfId="0" applyNumberFormat="1" applyFont="1"/>
    <xf numFmtId="4" fontId="0" fillId="0" borderId="0" xfId="0" applyNumberFormat="1"/>
    <xf numFmtId="3" fontId="17" fillId="0" borderId="4" xfId="0" applyNumberFormat="1" applyFont="1" applyBorder="1"/>
    <xf numFmtId="0" fontId="17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3" fontId="21" fillId="0" borderId="0" xfId="3" applyNumberFormat="1" applyFont="1"/>
    <xf numFmtId="3" fontId="21" fillId="0" borderId="4" xfId="0" applyNumberFormat="1" applyFont="1" applyBorder="1"/>
    <xf numFmtId="3" fontId="21" fillId="0" borderId="4" xfId="3" applyNumberFormat="1" applyFont="1" applyBorder="1"/>
    <xf numFmtId="3" fontId="21" fillId="0" borderId="4" xfId="3" applyNumberFormat="1" applyFont="1" applyBorder="1" applyAlignment="1">
      <alignment horizontal="right"/>
    </xf>
    <xf numFmtId="3" fontId="22" fillId="0" borderId="0" xfId="0" applyNumberFormat="1" applyFont="1"/>
    <xf numFmtId="3" fontId="10" fillId="0" borderId="10" xfId="0" applyNumberFormat="1" applyFont="1" applyBorder="1"/>
    <xf numFmtId="3" fontId="10" fillId="0" borderId="2" xfId="0" applyNumberFormat="1" applyFont="1" applyBorder="1"/>
    <xf numFmtId="0" fontId="23" fillId="0" borderId="0" xfId="0" applyFont="1"/>
    <xf numFmtId="3" fontId="24" fillId="0" borderId="0" xfId="1" applyNumberFormat="1" applyFont="1"/>
    <xf numFmtId="3" fontId="7" fillId="0" borderId="0" xfId="0" applyNumberFormat="1" applyFont="1"/>
    <xf numFmtId="4" fontId="12" fillId="0" borderId="0" xfId="0" applyNumberFormat="1" applyFont="1" applyAlignment="1">
      <alignment horizontal="right"/>
    </xf>
    <xf numFmtId="3" fontId="12" fillId="3" borderId="10" xfId="0" applyNumberFormat="1" applyFont="1" applyFill="1" applyBorder="1"/>
    <xf numFmtId="3" fontId="12" fillId="3" borderId="7" xfId="0" applyNumberFormat="1" applyFont="1" applyFill="1" applyBorder="1"/>
    <xf numFmtId="167" fontId="30" fillId="3" borderId="0" xfId="0" applyNumberFormat="1" applyFont="1" applyFill="1" applyAlignment="1">
      <alignment horizontal="left"/>
    </xf>
    <xf numFmtId="3" fontId="0" fillId="3" borderId="0" xfId="0" applyNumberFormat="1" applyFill="1"/>
    <xf numFmtId="3" fontId="32" fillId="0" borderId="0" xfId="0" applyNumberFormat="1" applyFont="1" applyAlignment="1">
      <alignment horizontal="left"/>
    </xf>
    <xf numFmtId="3" fontId="7" fillId="0" borderId="2" xfId="0" applyNumberFormat="1" applyFont="1" applyBorder="1"/>
    <xf numFmtId="3" fontId="7" fillId="0" borderId="2" xfId="0" applyNumberFormat="1" applyFont="1" applyBorder="1" applyProtection="1">
      <protection locked="0"/>
    </xf>
    <xf numFmtId="166" fontId="0" fillId="0" borderId="0" xfId="5" applyNumberFormat="1" applyFont="1" applyFill="1" applyBorder="1"/>
    <xf numFmtId="3" fontId="17" fillId="4" borderId="0" xfId="0" applyNumberFormat="1" applyFont="1" applyFill="1"/>
    <xf numFmtId="0" fontId="33" fillId="0" borderId="0" xfId="0" applyFont="1" applyAlignment="1">
      <alignment vertical="center"/>
    </xf>
  </cellXfs>
  <cellStyles count="10">
    <cellStyle name="Komma" xfId="5" builtinId="3"/>
    <cellStyle name="Komma 2" xfId="8" xr:uid="{00000000-0005-0000-0000-000001000000}"/>
    <cellStyle name="Normal 3" xfId="3" xr:uid="{00000000-0005-0000-0000-000002000000}"/>
    <cellStyle name="Schlecht 2" xfId="9" xr:uid="{00000000-0005-0000-0000-000003000000}"/>
    <cellStyle name="Standard" xfId="0" builtinId="0"/>
    <cellStyle name="Standard 2" xfId="1" xr:uid="{00000000-0005-0000-0000-000005000000}"/>
    <cellStyle name="Standard 2 2" xfId="4" xr:uid="{00000000-0005-0000-0000-000006000000}"/>
    <cellStyle name="Standard 2 3" xfId="7" xr:uid="{00000000-0005-0000-0000-000007000000}"/>
    <cellStyle name="Standard 3" xfId="2" xr:uid="{00000000-0005-0000-0000-000008000000}"/>
    <cellStyle name="Standard 4" xfId="6" xr:uid="{00000000-0005-0000-0000-000009000000}"/>
  </cellStyles>
  <dxfs count="0"/>
  <tableStyles count="0" defaultTableStyle="TableStyleMedium9" defaultPivotStyle="PivotStyleMedium4"/>
  <colors>
    <mruColors>
      <color rgb="FFC45E5C"/>
      <color rgb="FFBE4D4A"/>
      <color rgb="FF608DC4"/>
      <color rgb="FF3D6AA1"/>
      <color rgb="FF30527C"/>
      <color rgb="FF0067B4"/>
      <color rgb="FF88A945"/>
      <color rgb="FF85A644"/>
      <color rgb="FF47C42A"/>
      <color rgb="FF81FA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'Total 1990-2021'!$A$6:$B$6</c:f>
              <c:strCache>
                <c:ptCount val="2"/>
                <c:pt idx="0">
                  <c:v>Totale carburanti</c:v>
                </c:pt>
                <c:pt idx="1">
                  <c:v>GJ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'Total 1990-2021'!$C$3:$AH$3</c:f>
              <c:numCache>
                <c:formatCode>0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'Total 1990-2021'!$C$6:$AH$6</c:f>
              <c:numCache>
                <c:formatCode>#,##0</c:formatCode>
                <c:ptCount val="32"/>
                <c:pt idx="0">
                  <c:v>5015253.0142097473</c:v>
                </c:pt>
                <c:pt idx="1">
                  <c:v>5031624.8945941925</c:v>
                </c:pt>
                <c:pt idx="2">
                  <c:v>5047222.4685592651</c:v>
                </c:pt>
                <c:pt idx="3">
                  <c:v>5062046.5133152008</c:v>
                </c:pt>
                <c:pt idx="4">
                  <c:v>5076097.8049201965</c:v>
                </c:pt>
                <c:pt idx="5">
                  <c:v>5089377.1182594299</c:v>
                </c:pt>
                <c:pt idx="6">
                  <c:v>5101885.2270431519</c:v>
                </c:pt>
                <c:pt idx="7">
                  <c:v>5113622.9038391113</c:v>
                </c:pt>
                <c:pt idx="8">
                  <c:v>5124590.9200344086</c:v>
                </c:pt>
                <c:pt idx="9">
                  <c:v>5134790.0458755493</c:v>
                </c:pt>
                <c:pt idx="10">
                  <c:v>5144221.0504436493</c:v>
                </c:pt>
                <c:pt idx="11">
                  <c:v>5152884.7016639709</c:v>
                </c:pt>
                <c:pt idx="12">
                  <c:v>5160781.7663116455</c:v>
                </c:pt>
                <c:pt idx="13">
                  <c:v>5167913.0100269318</c:v>
                </c:pt>
                <c:pt idx="14">
                  <c:v>5174279.1972846985</c:v>
                </c:pt>
                <c:pt idx="15">
                  <c:v>5179881.0914287567</c:v>
                </c:pt>
                <c:pt idx="16">
                  <c:v>5184719.4546546936</c:v>
                </c:pt>
                <c:pt idx="17">
                  <c:v>5188795.0480155945</c:v>
                </c:pt>
                <c:pt idx="18">
                  <c:v>5192108.6314353943</c:v>
                </c:pt>
                <c:pt idx="19">
                  <c:v>5194660.9637012482</c:v>
                </c:pt>
                <c:pt idx="20">
                  <c:v>5196452.8024635315</c:v>
                </c:pt>
                <c:pt idx="21">
                  <c:v>5197484.9042453766</c:v>
                </c:pt>
                <c:pt idx="22">
                  <c:v>5197758.0244369507</c:v>
                </c:pt>
                <c:pt idx="23">
                  <c:v>5197272.9173088074</c:v>
                </c:pt>
                <c:pt idx="24">
                  <c:v>5196030.3360004425</c:v>
                </c:pt>
                <c:pt idx="25">
                  <c:v>5194031.0325431824</c:v>
                </c:pt>
                <c:pt idx="26">
                  <c:v>5191275.7578334808</c:v>
                </c:pt>
                <c:pt idx="27">
                  <c:v>5187765.2616500854</c:v>
                </c:pt>
                <c:pt idx="28">
                  <c:v>5183500.2926750183</c:v>
                </c:pt>
                <c:pt idx="29">
                  <c:v>5178481.5984611511</c:v>
                </c:pt>
                <c:pt idx="30">
                  <c:v>5172709.9254550934</c:v>
                </c:pt>
                <c:pt idx="31">
                  <c:v>5166186.0190029144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0D-4DC6-A274-1174D4ABFDCC}"/>
            </c:ext>
          </c:extLst>
        </c:ser>
        <c:ser>
          <c:idx val="4"/>
          <c:order val="4"/>
          <c:tx>
            <c:strRef>
              <c:f>'Total 1990-2021'!$A$8:$B$8</c:f>
              <c:strCache>
                <c:ptCount val="2"/>
                <c:pt idx="0">
                  <c:v>max.</c:v>
                </c:pt>
                <c:pt idx="1">
                  <c:v>GJ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'Total 1990-2021'!$C$3:$AH$3</c:f>
              <c:numCache>
                <c:formatCode>0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'Total 1990-2021'!$C$8:$AH$8</c:f>
            </c:numRef>
          </c:val>
          <c:smooth val="0"/>
          <c:extLst>
            <c:ext xmlns:c16="http://schemas.microsoft.com/office/drawing/2014/chart" uri="{C3380CC4-5D6E-409C-BE32-E72D297353CC}">
              <c16:uniqueId val="{00000004-080D-4DC6-A274-1174D4ABFDCC}"/>
            </c:ext>
          </c:extLst>
        </c:ser>
        <c:ser>
          <c:idx val="5"/>
          <c:order val="5"/>
          <c:tx>
            <c:strRef>
              <c:f>'Total 1990-2021'!$A$9:$B$9</c:f>
              <c:strCache>
                <c:ptCount val="2"/>
                <c:pt idx="0">
                  <c:v>min.</c:v>
                </c:pt>
                <c:pt idx="1">
                  <c:v>GJ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'Total 1990-2021'!$C$3:$AH$3</c:f>
              <c:numCache>
                <c:formatCode>0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'Total 1990-2021'!$C$9:$AH$9</c:f>
            </c:numRef>
          </c:val>
          <c:smooth val="0"/>
          <c:extLst>
            <c:ext xmlns:c16="http://schemas.microsoft.com/office/drawing/2014/chart" uri="{C3380CC4-5D6E-409C-BE32-E72D297353CC}">
              <c16:uniqueId val="{00000005-080D-4DC6-A274-1174D4ABFDCC}"/>
            </c:ext>
          </c:extLst>
        </c:ser>
        <c:ser>
          <c:idx val="7"/>
          <c:order val="7"/>
          <c:tx>
            <c:strRef>
              <c:f>'Total 1990-2021'!$A$11:$B$11</c:f>
              <c:strCache>
                <c:ptCount val="2"/>
                <c:pt idx="0">
                  <c:v>max.</c:v>
                </c:pt>
                <c:pt idx="1">
                  <c:v>GJ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'Total 1990-2021'!$C$3:$AH$3</c:f>
              <c:numCache>
                <c:formatCode>0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'Total 1990-2021'!$C$11:$AH$11</c:f>
            </c:numRef>
          </c:val>
          <c:smooth val="0"/>
          <c:extLst>
            <c:ext xmlns:c16="http://schemas.microsoft.com/office/drawing/2014/chart" uri="{C3380CC4-5D6E-409C-BE32-E72D297353CC}">
              <c16:uniqueId val="{00000007-080D-4DC6-A274-1174D4ABFDCC}"/>
            </c:ext>
          </c:extLst>
        </c:ser>
        <c:ser>
          <c:idx val="8"/>
          <c:order val="8"/>
          <c:tx>
            <c:strRef>
              <c:f>'Total 1990-2021'!$A$12:$B$12</c:f>
              <c:strCache>
                <c:ptCount val="2"/>
                <c:pt idx="0">
                  <c:v>min.</c:v>
                </c:pt>
                <c:pt idx="1">
                  <c:v>GJ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'Total 1990-2021'!$C$3:$AH$3</c:f>
              <c:numCache>
                <c:formatCode>0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'Total 1990-2021'!$C$12:$AH$12</c:f>
            </c:numRef>
          </c:val>
          <c:smooth val="0"/>
          <c:extLst>
            <c:ext xmlns:c16="http://schemas.microsoft.com/office/drawing/2014/chart" uri="{C3380CC4-5D6E-409C-BE32-E72D297353CC}">
              <c16:uniqueId val="{00000008-080D-4DC6-A274-1174D4ABFDCC}"/>
            </c:ext>
          </c:extLst>
        </c:ser>
        <c:ser>
          <c:idx val="9"/>
          <c:order val="9"/>
          <c:tx>
            <c:strRef>
              <c:f>'Total 1990-2021'!$A$13:$B$13</c:f>
              <c:strCache>
                <c:ptCount val="2"/>
                <c:pt idx="0">
                  <c:v>Brennstoffe gesamt max.</c:v>
                </c:pt>
                <c:pt idx="1">
                  <c:v>GJ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'Total 1990-2021'!$C$3:$AH$3</c:f>
              <c:numCache>
                <c:formatCode>0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'Total 1990-2021'!$C$13:$AH$13</c:f>
            </c:numRef>
          </c:val>
          <c:smooth val="0"/>
          <c:extLst>
            <c:ext xmlns:c16="http://schemas.microsoft.com/office/drawing/2014/chart" uri="{C3380CC4-5D6E-409C-BE32-E72D297353CC}">
              <c16:uniqueId val="{00000009-080D-4DC6-A274-1174D4ABFDCC}"/>
            </c:ext>
          </c:extLst>
        </c:ser>
        <c:ser>
          <c:idx val="10"/>
          <c:order val="10"/>
          <c:tx>
            <c:strRef>
              <c:f>'Total 1990-2021'!$A$14:$B$14</c:f>
              <c:strCache>
                <c:ptCount val="2"/>
                <c:pt idx="0">
                  <c:v>Brennstoffe gesamt min.</c:v>
                </c:pt>
                <c:pt idx="1">
                  <c:v>GJ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'Total 1990-2021'!$C$3:$AH$3</c:f>
              <c:numCache>
                <c:formatCode>0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'Total 1990-2021'!$C$14:$AH$14</c:f>
            </c:numRef>
          </c:val>
          <c:smooth val="0"/>
          <c:extLst>
            <c:ext xmlns:c16="http://schemas.microsoft.com/office/drawing/2014/chart" uri="{C3380CC4-5D6E-409C-BE32-E72D297353CC}">
              <c16:uniqueId val="{0000000A-080D-4DC6-A274-1174D4ABFDCC}"/>
            </c:ext>
          </c:extLst>
        </c:ser>
        <c:ser>
          <c:idx val="11"/>
          <c:order val="11"/>
          <c:tx>
            <c:strRef>
              <c:f>'Total 1990-2021'!$A$15:$B$15</c:f>
              <c:strCache>
                <c:ptCount val="2"/>
                <c:pt idx="0">
                  <c:v>Valore medio totale combustibili</c:v>
                </c:pt>
                <c:pt idx="1">
                  <c:v>GJ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'Total 1990-2021'!$C$3:$AH$3</c:f>
              <c:numCache>
                <c:formatCode>0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'Total 1990-2021'!$C$15:$AH$15</c:f>
              <c:numCache>
                <c:formatCode>#,##0</c:formatCode>
                <c:ptCount val="32"/>
                <c:pt idx="0">
                  <c:v>6259835.9220000003</c:v>
                </c:pt>
                <c:pt idx="1">
                  <c:v>6155042.7520000003</c:v>
                </c:pt>
                <c:pt idx="2">
                  <c:v>6119944.5419999994</c:v>
                </c:pt>
                <c:pt idx="3">
                  <c:v>6161872.30064</c:v>
                </c:pt>
                <c:pt idx="4">
                  <c:v>6049708.7801799998</c:v>
                </c:pt>
                <c:pt idx="5">
                  <c:v>5777545.2597199995</c:v>
                </c:pt>
                <c:pt idx="6">
                  <c:v>5552813.9000199996</c:v>
                </c:pt>
                <c:pt idx="7">
                  <c:v>5720755.5787699996</c:v>
                </c:pt>
                <c:pt idx="8">
                  <c:v>5798697.2575199995</c:v>
                </c:pt>
                <c:pt idx="9">
                  <c:v>5609765.2549400004</c:v>
                </c:pt>
                <c:pt idx="10">
                  <c:v>5297585.5289200004</c:v>
                </c:pt>
                <c:pt idx="11">
                  <c:v>5742353.48092</c:v>
                </c:pt>
                <c:pt idx="12">
                  <c:v>5710152.5873312885</c:v>
                </c:pt>
                <c:pt idx="13">
                  <c:v>5240681.7621635273</c:v>
                </c:pt>
                <c:pt idx="14">
                  <c:v>5416105.1450983826</c:v>
                </c:pt>
                <c:pt idx="15">
                  <c:v>5587135.7229420803</c:v>
                </c:pt>
                <c:pt idx="16">
                  <c:v>5579349.4120768867</c:v>
                </c:pt>
                <c:pt idx="17">
                  <c:v>5029153.2638556166</c:v>
                </c:pt>
                <c:pt idx="18">
                  <c:v>5128654.9877380645</c:v>
                </c:pt>
                <c:pt idx="19">
                  <c:v>5103265.6272377884</c:v>
                </c:pt>
                <c:pt idx="20">
                  <c:v>5348597.1836348716</c:v>
                </c:pt>
                <c:pt idx="21">
                  <c:v>4871067.294957499</c:v>
                </c:pt>
                <c:pt idx="22">
                  <c:v>5205630.5952092465</c:v>
                </c:pt>
                <c:pt idx="23">
                  <c:v>4937136.6071202159</c:v>
                </c:pt>
                <c:pt idx="24">
                  <c:v>4490645.478518974</c:v>
                </c:pt>
                <c:pt idx="25">
                  <c:v>4552844.3801636491</c:v>
                </c:pt>
                <c:pt idx="26">
                  <c:v>4225507.2130389037</c:v>
                </c:pt>
                <c:pt idx="27">
                  <c:v>4544478.8481786475</c:v>
                </c:pt>
                <c:pt idx="28">
                  <c:v>4055271.884712114</c:v>
                </c:pt>
                <c:pt idx="29">
                  <c:v>3783852.28637286</c:v>
                </c:pt>
                <c:pt idx="30">
                  <c:v>3621384.1658356204</c:v>
                </c:pt>
                <c:pt idx="31">
                  <c:v>3713234.0978179327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80D-4DC6-A274-1174D4ABFDCC}"/>
            </c:ext>
          </c:extLst>
        </c:ser>
        <c:ser>
          <c:idx val="12"/>
          <c:order val="12"/>
          <c:tx>
            <c:strRef>
              <c:f>'Total 1990-2021'!$A$16:$B$16</c:f>
              <c:strCache>
                <c:ptCount val="2"/>
                <c:pt idx="0">
                  <c:v>Elettricità</c:v>
                </c:pt>
                <c:pt idx="1">
                  <c:v>GJ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'Total 1990-2021'!$C$3:$AH$3</c:f>
              <c:numCache>
                <c:formatCode>0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'Total 1990-2021'!$C$16:$AH$16</c:f>
              <c:numCache>
                <c:formatCode>#,##0</c:formatCode>
                <c:ptCount val="32"/>
                <c:pt idx="0">
                  <c:v>3170000</c:v>
                </c:pt>
                <c:pt idx="1">
                  <c:v>3330000</c:v>
                </c:pt>
                <c:pt idx="2">
                  <c:v>3360000</c:v>
                </c:pt>
                <c:pt idx="3">
                  <c:v>3340000</c:v>
                </c:pt>
                <c:pt idx="4">
                  <c:v>3240000</c:v>
                </c:pt>
                <c:pt idx="5">
                  <c:v>3290000</c:v>
                </c:pt>
                <c:pt idx="6">
                  <c:v>3380000</c:v>
                </c:pt>
                <c:pt idx="7">
                  <c:v>3430000</c:v>
                </c:pt>
                <c:pt idx="8">
                  <c:v>3400000</c:v>
                </c:pt>
                <c:pt idx="9">
                  <c:v>3440000</c:v>
                </c:pt>
                <c:pt idx="10">
                  <c:v>3570000</c:v>
                </c:pt>
                <c:pt idx="11">
                  <c:v>3680000</c:v>
                </c:pt>
                <c:pt idx="12">
                  <c:v>3660000</c:v>
                </c:pt>
                <c:pt idx="13">
                  <c:v>3660000</c:v>
                </c:pt>
                <c:pt idx="14">
                  <c:v>3700000</c:v>
                </c:pt>
                <c:pt idx="15">
                  <c:v>3700000</c:v>
                </c:pt>
                <c:pt idx="16">
                  <c:v>3790000</c:v>
                </c:pt>
                <c:pt idx="17">
                  <c:v>3620000</c:v>
                </c:pt>
                <c:pt idx="18">
                  <c:v>3640000</c:v>
                </c:pt>
                <c:pt idx="19">
                  <c:v>3610000</c:v>
                </c:pt>
                <c:pt idx="20">
                  <c:v>3610000</c:v>
                </c:pt>
                <c:pt idx="21">
                  <c:v>3560000</c:v>
                </c:pt>
                <c:pt idx="22">
                  <c:v>3550000</c:v>
                </c:pt>
                <c:pt idx="23">
                  <c:v>3590000</c:v>
                </c:pt>
                <c:pt idx="24">
                  <c:v>3500000</c:v>
                </c:pt>
                <c:pt idx="25">
                  <c:v>3550000</c:v>
                </c:pt>
                <c:pt idx="26">
                  <c:v>3510000</c:v>
                </c:pt>
                <c:pt idx="27">
                  <c:v>3490000</c:v>
                </c:pt>
                <c:pt idx="28">
                  <c:v>3480000</c:v>
                </c:pt>
                <c:pt idx="29">
                  <c:v>3400000</c:v>
                </c:pt>
                <c:pt idx="30">
                  <c:v>3320000</c:v>
                </c:pt>
                <c:pt idx="31">
                  <c:v>3480000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80D-4DC6-A274-1174D4ABFDCC}"/>
            </c:ext>
          </c:extLst>
        </c:ser>
        <c:ser>
          <c:idx val="13"/>
          <c:order val="13"/>
          <c:tx>
            <c:strRef>
              <c:f>'Total 1990-2021'!$A$17:$B$17</c:f>
              <c:strCache>
                <c:ptCount val="2"/>
                <c:pt idx="0">
                  <c:v>Energie rinnovabili incl. legna</c:v>
                </c:pt>
                <c:pt idx="1">
                  <c:v>GJ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'Total 1990-2021'!$C$3:$AH$3</c:f>
              <c:numCache>
                <c:formatCode>0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'Total 1990-2021'!$C$17:$AH$17</c:f>
              <c:numCache>
                <c:formatCode>#,##0</c:formatCode>
                <c:ptCount val="32"/>
                <c:pt idx="0">
                  <c:v>470000</c:v>
                </c:pt>
                <c:pt idx="1">
                  <c:v>540000</c:v>
                </c:pt>
                <c:pt idx="2">
                  <c:v>550000</c:v>
                </c:pt>
                <c:pt idx="3">
                  <c:v>560000</c:v>
                </c:pt>
                <c:pt idx="4">
                  <c:v>490000</c:v>
                </c:pt>
                <c:pt idx="5">
                  <c:v>610000</c:v>
                </c:pt>
                <c:pt idx="6">
                  <c:v>680000</c:v>
                </c:pt>
                <c:pt idx="7">
                  <c:v>600000</c:v>
                </c:pt>
                <c:pt idx="8">
                  <c:v>630000</c:v>
                </c:pt>
                <c:pt idx="9">
                  <c:v>650000</c:v>
                </c:pt>
                <c:pt idx="10">
                  <c:v>590000</c:v>
                </c:pt>
                <c:pt idx="11">
                  <c:v>650000</c:v>
                </c:pt>
                <c:pt idx="12">
                  <c:v>640000</c:v>
                </c:pt>
                <c:pt idx="13">
                  <c:v>670000</c:v>
                </c:pt>
                <c:pt idx="14">
                  <c:v>660000</c:v>
                </c:pt>
                <c:pt idx="15">
                  <c:v>680000</c:v>
                </c:pt>
                <c:pt idx="16">
                  <c:v>680000</c:v>
                </c:pt>
                <c:pt idx="17">
                  <c:v>690000</c:v>
                </c:pt>
                <c:pt idx="18">
                  <c:v>760000</c:v>
                </c:pt>
                <c:pt idx="19">
                  <c:v>780000</c:v>
                </c:pt>
                <c:pt idx="20">
                  <c:v>850000</c:v>
                </c:pt>
                <c:pt idx="21">
                  <c:v>760000</c:v>
                </c:pt>
                <c:pt idx="22">
                  <c:v>930000</c:v>
                </c:pt>
                <c:pt idx="23">
                  <c:v>900000</c:v>
                </c:pt>
                <c:pt idx="24">
                  <c:v>760000</c:v>
                </c:pt>
                <c:pt idx="25">
                  <c:v>850000</c:v>
                </c:pt>
                <c:pt idx="26">
                  <c:v>1140000</c:v>
                </c:pt>
                <c:pt idx="27">
                  <c:v>1150000</c:v>
                </c:pt>
                <c:pt idx="28">
                  <c:v>1240000</c:v>
                </c:pt>
                <c:pt idx="29">
                  <c:v>1520000</c:v>
                </c:pt>
                <c:pt idx="30">
                  <c:v>1430000</c:v>
                </c:pt>
                <c:pt idx="31">
                  <c:v>1670000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80D-4DC6-A274-1174D4ABFDCC}"/>
            </c:ext>
          </c:extLst>
        </c:ser>
        <c:ser>
          <c:idx val="16"/>
          <c:order val="16"/>
          <c:tx>
            <c:strRef>
              <c:f>'Total 1990-2021'!$A$20:$B$20</c:f>
              <c:strCache>
                <c:ptCount val="2"/>
                <c:pt idx="0">
                  <c:v>Direkte Energie gesamt max.</c:v>
                </c:pt>
                <c:pt idx="1">
                  <c:v>GJ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'Total 1990-2021'!$C$3:$AH$3</c:f>
              <c:numCache>
                <c:formatCode>0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'Total 1990-2021'!$C$20:$AH$20</c:f>
            </c:numRef>
          </c:val>
          <c:smooth val="0"/>
          <c:extLst>
            <c:ext xmlns:c16="http://schemas.microsoft.com/office/drawing/2014/chart" uri="{C3380CC4-5D6E-409C-BE32-E72D297353CC}">
              <c16:uniqueId val="{00000010-080D-4DC6-A274-1174D4ABFDCC}"/>
            </c:ext>
          </c:extLst>
        </c:ser>
        <c:ser>
          <c:idx val="17"/>
          <c:order val="17"/>
          <c:tx>
            <c:strRef>
              <c:f>'Total 1990-2021'!$A$21:$B$21</c:f>
              <c:strCache>
                <c:ptCount val="2"/>
                <c:pt idx="0">
                  <c:v>Direkte Energie gesamt min.</c:v>
                </c:pt>
                <c:pt idx="1">
                  <c:v>GJ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'Total 1990-2021'!$C$3:$AH$3</c:f>
              <c:numCache>
                <c:formatCode>0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'Total 1990-2021'!$C$21:$AH$21</c:f>
            </c:numRef>
          </c:val>
          <c:smooth val="0"/>
          <c:extLst>
            <c:ext xmlns:c16="http://schemas.microsoft.com/office/drawing/2014/chart" uri="{C3380CC4-5D6E-409C-BE32-E72D297353CC}">
              <c16:uniqueId val="{00000011-080D-4DC6-A274-1174D4ABF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6225183"/>
        <c:axId val="1236224351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'Total 1990-2021'!$A$4:$B$4</c15:sqref>
                        </c15:formulaRef>
                      </c:ext>
                    </c:extLst>
                    <c:strCache>
                      <c:ptCount val="2"/>
                      <c:pt idx="0">
                        <c:v>Diesel</c:v>
                      </c:pt>
                      <c:pt idx="1">
                        <c:v>GJ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'Total 1990-2021'!$C$3:$AH$3</c15:sqref>
                        </c15:formulaRef>
                      </c:ext>
                    </c:extLst>
                    <c:numCache>
                      <c:formatCode>0</c:formatCode>
                      <c:ptCount val="32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  <c:pt idx="31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'Total 1990-2021'!$C$4:$AH$4</c15:sqref>
                        </c15:formulaRef>
                      </c:ext>
                    </c:extLst>
                    <c:numCache>
                      <c:formatCode>#,##0</c:formatCode>
                      <c:ptCount val="32"/>
                      <c:pt idx="0">
                        <c:v>4029044.4369163513</c:v>
                      </c:pt>
                      <c:pt idx="1">
                        <c:v>4066888.6148300171</c:v>
                      </c:pt>
                      <c:pt idx="2">
                        <c:v>4103633.6336898804</c:v>
                      </c:pt>
                      <c:pt idx="3">
                        <c:v>4139280.5967788696</c:v>
                      </c:pt>
                      <c:pt idx="4">
                        <c:v>4173830.6057434082</c:v>
                      </c:pt>
                      <c:pt idx="5">
                        <c:v>4207284.760559082</c:v>
                      </c:pt>
                      <c:pt idx="6">
                        <c:v>4239644.1595458984</c:v>
                      </c:pt>
                      <c:pt idx="7">
                        <c:v>4270909.8993873596</c:v>
                      </c:pt>
                      <c:pt idx="8">
                        <c:v>4301083.0751037598</c:v>
                      </c:pt>
                      <c:pt idx="9">
                        <c:v>4330164.780090332</c:v>
                      </c:pt>
                      <c:pt idx="10">
                        <c:v>4358156.1060829163</c:v>
                      </c:pt>
                      <c:pt idx="11">
                        <c:v>4385058.1431884766</c:v>
                      </c:pt>
                      <c:pt idx="12">
                        <c:v>4410871.9798774719</c:v>
                      </c:pt>
                      <c:pt idx="13">
                        <c:v>4435598.702999115</c:v>
                      </c:pt>
                      <c:pt idx="14">
                        <c:v>4459239.3977622986</c:v>
                      </c:pt>
                      <c:pt idx="15">
                        <c:v>4481795.1477584839</c:v>
                      </c:pt>
                      <c:pt idx="16">
                        <c:v>4503267.0349578857</c:v>
                      </c:pt>
                      <c:pt idx="17">
                        <c:v>4523656.1397094727</c:v>
                      </c:pt>
                      <c:pt idx="18">
                        <c:v>4542963.5407524109</c:v>
                      </c:pt>
                      <c:pt idx="19">
                        <c:v>4561190.3152160645</c:v>
                      </c:pt>
                      <c:pt idx="20">
                        <c:v>4578337.5386123657</c:v>
                      </c:pt>
                      <c:pt idx="21">
                        <c:v>4594406.2848586999</c:v>
                      </c:pt>
                      <c:pt idx="22">
                        <c:v>4609397.6262664795</c:v>
                      </c:pt>
                      <c:pt idx="23">
                        <c:v>4623312.6335449219</c:v>
                      </c:pt>
                      <c:pt idx="24">
                        <c:v>4636152.3758125305</c:v>
                      </c:pt>
                      <c:pt idx="25">
                        <c:v>4647917.9206008911</c:v>
                      </c:pt>
                      <c:pt idx="26">
                        <c:v>4658610.3338432312</c:v>
                      </c:pt>
                      <c:pt idx="27">
                        <c:v>4668230.6798820496</c:v>
                      </c:pt>
                      <c:pt idx="28">
                        <c:v>4676780.0214958191</c:v>
                      </c:pt>
                      <c:pt idx="29">
                        <c:v>4684259.4198722839</c:v>
                      </c:pt>
                      <c:pt idx="30">
                        <c:v>4690669.9346160889</c:v>
                      </c:pt>
                      <c:pt idx="31">
                        <c:v>4696012.6237754822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080D-4DC6-A274-1174D4ABFDCC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1990-2021'!$A$5:$B$5</c15:sqref>
                        </c15:formulaRef>
                      </c:ext>
                    </c:extLst>
                    <c:strCache>
                      <c:ptCount val="2"/>
                      <c:pt idx="0">
                        <c:v>Benzina</c:v>
                      </c:pt>
                      <c:pt idx="1">
                        <c:v>GJ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1990-2021'!$C$3:$AH$3</c15:sqref>
                        </c15:formulaRef>
                      </c:ext>
                    </c:extLst>
                    <c:numCache>
                      <c:formatCode>0</c:formatCode>
                      <c:ptCount val="32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  <c:pt idx="3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1990-2021'!$C$5:$AH$5</c15:sqref>
                        </c15:formulaRef>
                      </c:ext>
                    </c:extLst>
                    <c:numCache>
                      <c:formatCode>#,##0</c:formatCode>
                      <c:ptCount val="32"/>
                      <c:pt idx="0">
                        <c:v>986208.577293396</c:v>
                      </c:pt>
                      <c:pt idx="1">
                        <c:v>964736.27976417542</c:v>
                      </c:pt>
                      <c:pt idx="2">
                        <c:v>943588.83486938477</c:v>
                      </c:pt>
                      <c:pt idx="3">
                        <c:v>922765.91653633118</c:v>
                      </c:pt>
                      <c:pt idx="4">
                        <c:v>902267.19917678833</c:v>
                      </c:pt>
                      <c:pt idx="5">
                        <c:v>882092.3577003479</c:v>
                      </c:pt>
                      <c:pt idx="6">
                        <c:v>862241.06749725342</c:v>
                      </c:pt>
                      <c:pt idx="7">
                        <c:v>842713.00445175171</c:v>
                      </c:pt>
                      <c:pt idx="8">
                        <c:v>823507.8449306488</c:v>
                      </c:pt>
                      <c:pt idx="9">
                        <c:v>804625.26578521729</c:v>
                      </c:pt>
                      <c:pt idx="10">
                        <c:v>786064.94436073303</c:v>
                      </c:pt>
                      <c:pt idx="11">
                        <c:v>767826.55847549438</c:v>
                      </c:pt>
                      <c:pt idx="12">
                        <c:v>749909.78643417358</c:v>
                      </c:pt>
                      <c:pt idx="13">
                        <c:v>732314.30702781677</c:v>
                      </c:pt>
                      <c:pt idx="14">
                        <c:v>715039.7995223999</c:v>
                      </c:pt>
                      <c:pt idx="15">
                        <c:v>698085.94367027283</c:v>
                      </c:pt>
                      <c:pt idx="16">
                        <c:v>681452.41969680786</c:v>
                      </c:pt>
                      <c:pt idx="17">
                        <c:v>665138.90830612183</c:v>
                      </c:pt>
                      <c:pt idx="18">
                        <c:v>649145.0906829834</c:v>
                      </c:pt>
                      <c:pt idx="19">
                        <c:v>633470.64848518372</c:v>
                      </c:pt>
                      <c:pt idx="20">
                        <c:v>618115.26385116577</c:v>
                      </c:pt>
                      <c:pt idx="21">
                        <c:v>603078.61938667297</c:v>
                      </c:pt>
                      <c:pt idx="22">
                        <c:v>588360.39817047119</c:v>
                      </c:pt>
                      <c:pt idx="23">
                        <c:v>573960.2837638855</c:v>
                      </c:pt>
                      <c:pt idx="24">
                        <c:v>559877.96018791199</c:v>
                      </c:pt>
                      <c:pt idx="25">
                        <c:v>546113.11194229126</c:v>
                      </c:pt>
                      <c:pt idx="26">
                        <c:v>532665.42399024963</c:v>
                      </c:pt>
                      <c:pt idx="27">
                        <c:v>519534.58176803589</c:v>
                      </c:pt>
                      <c:pt idx="28">
                        <c:v>506720.27117919922</c:v>
                      </c:pt>
                      <c:pt idx="29">
                        <c:v>494222.17858886719</c:v>
                      </c:pt>
                      <c:pt idx="30">
                        <c:v>482039.99083900452</c:v>
                      </c:pt>
                      <c:pt idx="31">
                        <c:v>470173.39522743225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80D-4DC6-A274-1174D4ABFDC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1990-2021'!$A$7:$B$7</c15:sqref>
                        </c15:formulaRef>
                      </c:ext>
                    </c:extLst>
                    <c:strCache>
                      <c:ptCount val="2"/>
                      <c:pt idx="0">
                        <c:v>Olio da riscaldamento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1990-2021'!$C$3:$AH$3</c15:sqref>
                        </c15:formulaRef>
                      </c:ext>
                    </c:extLst>
                    <c:numCache>
                      <c:formatCode>0</c:formatCode>
                      <c:ptCount val="32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  <c:pt idx="3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1990-2021'!$C$7:$AH$7</c15:sqref>
                        </c15:formulaRef>
                      </c:ext>
                    </c:extLst>
                    <c:numCache>
                      <c:formatCode>#,##0</c:formatCode>
                      <c:ptCount val="32"/>
                      <c:pt idx="0">
                        <c:v>5628763.1160000004</c:v>
                      </c:pt>
                      <c:pt idx="1">
                        <c:v>5513258.6679999996</c:v>
                      </c:pt>
                      <c:pt idx="2">
                        <c:v>5484340.2719999999</c:v>
                      </c:pt>
                      <c:pt idx="3">
                        <c:v>5472638.7536000004</c:v>
                      </c:pt>
                      <c:pt idx="4">
                        <c:v>5353260.1953999996</c:v>
                      </c:pt>
                      <c:pt idx="5">
                        <c:v>5073881.6371999998</c:v>
                      </c:pt>
                      <c:pt idx="6">
                        <c:v>4845419.67184</c:v>
                      </c:pt>
                      <c:pt idx="7">
                        <c:v>5007093.3948199991</c:v>
                      </c:pt>
                      <c:pt idx="8">
                        <c:v>5078767.1178000001</c:v>
                      </c:pt>
                      <c:pt idx="9">
                        <c:v>4875143.1618799996</c:v>
                      </c:pt>
                      <c:pt idx="10">
                        <c:v>4559348.75416</c:v>
                      </c:pt>
                      <c:pt idx="11">
                        <c:v>4993003.2307599997</c:v>
                      </c:pt>
                      <c:pt idx="12">
                        <c:v>4788829.567362736</c:v>
                      </c:pt>
                      <c:pt idx="13">
                        <c:v>4423315.1527078003</c:v>
                      </c:pt>
                      <c:pt idx="14">
                        <c:v>4579891.3828911437</c:v>
                      </c:pt>
                      <c:pt idx="15">
                        <c:v>4682454.9013920445</c:v>
                      </c:pt>
                      <c:pt idx="16">
                        <c:v>4292659.8500430677</c:v>
                      </c:pt>
                      <c:pt idx="17">
                        <c:v>3453891.9366230313</c:v>
                      </c:pt>
                      <c:pt idx="18">
                        <c:v>3343502.2650194014</c:v>
                      </c:pt>
                      <c:pt idx="19">
                        <c:v>3296613.2554164105</c:v>
                      </c:pt>
                      <c:pt idx="20">
                        <c:v>3140426.9618066158</c:v>
                      </c:pt>
                      <c:pt idx="21">
                        <c:v>2660333.6297893641</c:v>
                      </c:pt>
                      <c:pt idx="22">
                        <c:v>2804238.2020181096</c:v>
                      </c:pt>
                      <c:pt idx="23">
                        <c:v>2662693.4347654269</c:v>
                      </c:pt>
                      <c:pt idx="24">
                        <c:v>2378858.8325541844</c:v>
                      </c:pt>
                      <c:pt idx="25">
                        <c:v>2404427.0630561486</c:v>
                      </c:pt>
                      <c:pt idx="26">
                        <c:v>1979375.6871154797</c:v>
                      </c:pt>
                      <c:pt idx="27">
                        <c:v>2022410.4497344785</c:v>
                      </c:pt>
                      <c:pt idx="28">
                        <c:v>1807057.9320211522</c:v>
                      </c:pt>
                      <c:pt idx="29">
                        <c:v>1542233.6381696919</c:v>
                      </c:pt>
                      <c:pt idx="30">
                        <c:v>1426947.6240436756</c:v>
                      </c:pt>
                      <c:pt idx="31">
                        <c:v>1370078.0007058301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80D-4DC6-A274-1174D4ABFDCC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1990-2021'!$A$10:$B$10</c15:sqref>
                        </c15:formulaRef>
                      </c:ext>
                    </c:extLst>
                    <c:strCache>
                      <c:ptCount val="2"/>
                      <c:pt idx="0">
                        <c:v>Gas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1990-2021'!$C$3:$AH$3</c15:sqref>
                        </c15:formulaRef>
                      </c:ext>
                    </c:extLst>
                    <c:numCache>
                      <c:formatCode>0</c:formatCode>
                      <c:ptCount val="32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  <c:pt idx="3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1990-2021'!$C$10:$AH$10</c15:sqref>
                        </c15:formulaRef>
                      </c:ext>
                    </c:extLst>
                    <c:numCache>
                      <c:formatCode>#,##0</c:formatCode>
                      <c:ptCount val="32"/>
                      <c:pt idx="0">
                        <c:v>631072.80599999998</c:v>
                      </c:pt>
                      <c:pt idx="1">
                        <c:v>641784.08400000003</c:v>
                      </c:pt>
                      <c:pt idx="2">
                        <c:v>635604.27</c:v>
                      </c:pt>
                      <c:pt idx="3">
                        <c:v>689233.54703999998</c:v>
                      </c:pt>
                      <c:pt idx="4">
                        <c:v>696448.58478000003</c:v>
                      </c:pt>
                      <c:pt idx="5">
                        <c:v>703663.62251999998</c:v>
                      </c:pt>
                      <c:pt idx="6">
                        <c:v>707394.22818000009</c:v>
                      </c:pt>
                      <c:pt idx="7">
                        <c:v>713662.18394999998</c:v>
                      </c:pt>
                      <c:pt idx="8">
                        <c:v>719930.13971999998</c:v>
                      </c:pt>
                      <c:pt idx="9">
                        <c:v>734622.0930600001</c:v>
                      </c:pt>
                      <c:pt idx="10">
                        <c:v>738236.77475999994</c:v>
                      </c:pt>
                      <c:pt idx="11">
                        <c:v>749350.25016000005</c:v>
                      </c:pt>
                      <c:pt idx="12">
                        <c:v>921323.01996855251</c:v>
                      </c:pt>
                      <c:pt idx="13">
                        <c:v>817366.60945572774</c:v>
                      </c:pt>
                      <c:pt idx="14">
                        <c:v>836213.7622072387</c:v>
                      </c:pt>
                      <c:pt idx="15">
                        <c:v>904680.8215500355</c:v>
                      </c:pt>
                      <c:pt idx="16">
                        <c:v>1286689.5620338183</c:v>
                      </c:pt>
                      <c:pt idx="17">
                        <c:v>1575261.3272325853</c:v>
                      </c:pt>
                      <c:pt idx="18">
                        <c:v>1785152.7227186635</c:v>
                      </c:pt>
                      <c:pt idx="19">
                        <c:v>1806652.3718213779</c:v>
                      </c:pt>
                      <c:pt idx="20">
                        <c:v>2208170.2218282563</c:v>
                      </c:pt>
                      <c:pt idx="21">
                        <c:v>2210733.6651681345</c:v>
                      </c:pt>
                      <c:pt idx="22">
                        <c:v>2401392.3931911374</c:v>
                      </c:pt>
                      <c:pt idx="23">
                        <c:v>2274443.1723547895</c:v>
                      </c:pt>
                      <c:pt idx="24">
                        <c:v>2111786.6459647897</c:v>
                      </c:pt>
                      <c:pt idx="25">
                        <c:v>2148417.3171075</c:v>
                      </c:pt>
                      <c:pt idx="26">
                        <c:v>2246131.5259234239</c:v>
                      </c:pt>
                      <c:pt idx="27">
                        <c:v>2522068.3984441697</c:v>
                      </c:pt>
                      <c:pt idx="28">
                        <c:v>2248213.9526909618</c:v>
                      </c:pt>
                      <c:pt idx="29">
                        <c:v>2241618.6482031681</c:v>
                      </c:pt>
                      <c:pt idx="30">
                        <c:v>2194436.5417919448</c:v>
                      </c:pt>
                      <c:pt idx="31">
                        <c:v>2343156.0971121024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80D-4DC6-A274-1174D4ABFDCC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1990-2021'!$A$18:$B$18</c15:sqref>
                        </c15:formulaRef>
                      </c:ext>
                    </c:extLst>
                    <c:strCache>
                      <c:ptCount val="2"/>
                      <c:pt idx="0">
                        <c:v>Elettricità ed energie rinnovabili</c:v>
                      </c:pt>
                      <c:pt idx="1">
                        <c:v>GJ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1990-2021'!$C$3:$AH$3</c15:sqref>
                        </c15:formulaRef>
                      </c:ext>
                    </c:extLst>
                    <c:numCache>
                      <c:formatCode>0</c:formatCode>
                      <c:ptCount val="32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  <c:pt idx="3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1990-2021'!$C$18:$AH$18</c15:sqref>
                        </c15:formulaRef>
                      </c:ext>
                    </c:extLst>
                    <c:numCache>
                      <c:formatCode>#,##0</c:formatCode>
                      <c:ptCount val="32"/>
                      <c:pt idx="0">
                        <c:v>3640000</c:v>
                      </c:pt>
                      <c:pt idx="1">
                        <c:v>3870000</c:v>
                      </c:pt>
                      <c:pt idx="2">
                        <c:v>3910000</c:v>
                      </c:pt>
                      <c:pt idx="3">
                        <c:v>3900000</c:v>
                      </c:pt>
                      <c:pt idx="4">
                        <c:v>3730000</c:v>
                      </c:pt>
                      <c:pt idx="5">
                        <c:v>3900000</c:v>
                      </c:pt>
                      <c:pt idx="6">
                        <c:v>4060000</c:v>
                      </c:pt>
                      <c:pt idx="7">
                        <c:v>4030000</c:v>
                      </c:pt>
                      <c:pt idx="8">
                        <c:v>4030000</c:v>
                      </c:pt>
                      <c:pt idx="9">
                        <c:v>4090000</c:v>
                      </c:pt>
                      <c:pt idx="10">
                        <c:v>4160000</c:v>
                      </c:pt>
                      <c:pt idx="11">
                        <c:v>4330000</c:v>
                      </c:pt>
                      <c:pt idx="12">
                        <c:v>4300000</c:v>
                      </c:pt>
                      <c:pt idx="13">
                        <c:v>4330000</c:v>
                      </c:pt>
                      <c:pt idx="14">
                        <c:v>4360000</c:v>
                      </c:pt>
                      <c:pt idx="15">
                        <c:v>4380000</c:v>
                      </c:pt>
                      <c:pt idx="16">
                        <c:v>4470000</c:v>
                      </c:pt>
                      <c:pt idx="17">
                        <c:v>4310000</c:v>
                      </c:pt>
                      <c:pt idx="18">
                        <c:v>4400000</c:v>
                      </c:pt>
                      <c:pt idx="19">
                        <c:v>4390000</c:v>
                      </c:pt>
                      <c:pt idx="20">
                        <c:v>4460000</c:v>
                      </c:pt>
                      <c:pt idx="21">
                        <c:v>4320000</c:v>
                      </c:pt>
                      <c:pt idx="22">
                        <c:v>4480000</c:v>
                      </c:pt>
                      <c:pt idx="23">
                        <c:v>4490000</c:v>
                      </c:pt>
                      <c:pt idx="24">
                        <c:v>4260000</c:v>
                      </c:pt>
                      <c:pt idx="25">
                        <c:v>4400000</c:v>
                      </c:pt>
                      <c:pt idx="26">
                        <c:v>4650000</c:v>
                      </c:pt>
                      <c:pt idx="27">
                        <c:v>4640000</c:v>
                      </c:pt>
                      <c:pt idx="28">
                        <c:v>4720000</c:v>
                      </c:pt>
                      <c:pt idx="29">
                        <c:v>4920000</c:v>
                      </c:pt>
                      <c:pt idx="30">
                        <c:v>4750000</c:v>
                      </c:pt>
                      <c:pt idx="31">
                        <c:v>5150000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080D-4DC6-A274-1174D4ABFDCC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1990-2021'!$A$19:$B$19</c15:sqref>
                        </c15:formulaRef>
                      </c:ext>
                    </c:extLst>
                    <c:strCache>
                      <c:ptCount val="2"/>
                      <c:pt idx="0">
                        <c:v>Elettricità ed energie rinnovabili</c:v>
                      </c:pt>
                      <c:pt idx="1">
                        <c:v>GJ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1990-2021'!$C$3:$AH$3</c15:sqref>
                        </c15:formulaRef>
                      </c:ext>
                    </c:extLst>
                    <c:numCache>
                      <c:formatCode>0</c:formatCode>
                      <c:ptCount val="32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  <c:pt idx="3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1990-2021'!$C$19:$AH$19</c15:sqref>
                        </c15:formulaRef>
                      </c:ext>
                    </c:extLst>
                    <c:numCache>
                      <c:formatCode>#,##0</c:formatCode>
                      <c:ptCount val="3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080D-4DC6-A274-1174D4ABFDCC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1990-2021'!$A$22:$B$22</c15:sqref>
                        </c15:formulaRef>
                      </c:ext>
                    </c:extLst>
                    <c:strCache>
                      <c:ptCount val="2"/>
                      <c:pt idx="0">
                        <c:v>Valore medio totale energia diretta</c:v>
                      </c:pt>
                      <c:pt idx="1">
                        <c:v>GJ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1990-2021'!$C$3:$AH$3</c15:sqref>
                        </c15:formulaRef>
                      </c:ext>
                    </c:extLst>
                    <c:numCache>
                      <c:formatCode>0</c:formatCode>
                      <c:ptCount val="32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  <c:pt idx="3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'Total 1990-2021'!$C$22:$AH$22</c15:sqref>
                        </c15:formulaRef>
                      </c:ext>
                    </c:extLst>
                    <c:numCache>
                      <c:formatCode>#,##0</c:formatCode>
                      <c:ptCount val="32"/>
                      <c:pt idx="0">
                        <c:v>14915088.936209748</c:v>
                      </c:pt>
                      <c:pt idx="1">
                        <c:v>15056667.646594193</c:v>
                      </c:pt>
                      <c:pt idx="2">
                        <c:v>15077167.010559265</c:v>
                      </c:pt>
                      <c:pt idx="3">
                        <c:v>15123918.813955201</c:v>
                      </c:pt>
                      <c:pt idx="4">
                        <c:v>14855806.585100196</c:v>
                      </c:pt>
                      <c:pt idx="5">
                        <c:v>14766922.377979429</c:v>
                      </c:pt>
                      <c:pt idx="6">
                        <c:v>14714699.127063151</c:v>
                      </c:pt>
                      <c:pt idx="7">
                        <c:v>14864378.482609112</c:v>
                      </c:pt>
                      <c:pt idx="8">
                        <c:v>14953288.177554408</c:v>
                      </c:pt>
                      <c:pt idx="9">
                        <c:v>14834555.300815549</c:v>
                      </c:pt>
                      <c:pt idx="10">
                        <c:v>14601806.579363648</c:v>
                      </c:pt>
                      <c:pt idx="11">
                        <c:v>15225238.182583971</c:v>
                      </c:pt>
                      <c:pt idx="12">
                        <c:v>15170934.353642933</c:v>
                      </c:pt>
                      <c:pt idx="13">
                        <c:v>14738594.772190459</c:v>
                      </c:pt>
                      <c:pt idx="14">
                        <c:v>14950384.342383081</c:v>
                      </c:pt>
                      <c:pt idx="15">
                        <c:v>15147016.814370837</c:v>
                      </c:pt>
                      <c:pt idx="16">
                        <c:v>15234068.86673158</c:v>
                      </c:pt>
                      <c:pt idx="17">
                        <c:v>14527948.311871212</c:v>
                      </c:pt>
                      <c:pt idx="18">
                        <c:v>14720763.61917346</c:v>
                      </c:pt>
                      <c:pt idx="19">
                        <c:v>14687926.590939038</c:v>
                      </c:pt>
                      <c:pt idx="20">
                        <c:v>15005049.986098403</c:v>
                      </c:pt>
                      <c:pt idx="21">
                        <c:v>14388552.199202875</c:v>
                      </c:pt>
                      <c:pt idx="22">
                        <c:v>14883388.619646197</c:v>
                      </c:pt>
                      <c:pt idx="23">
                        <c:v>14624409.524429023</c:v>
                      </c:pt>
                      <c:pt idx="24">
                        <c:v>13946675.814519417</c:v>
                      </c:pt>
                      <c:pt idx="25">
                        <c:v>14146875.412706831</c:v>
                      </c:pt>
                      <c:pt idx="26">
                        <c:v>14066782.970872384</c:v>
                      </c:pt>
                      <c:pt idx="27">
                        <c:v>14372244.109828733</c:v>
                      </c:pt>
                      <c:pt idx="28">
                        <c:v>13958772.177387133</c:v>
                      </c:pt>
                      <c:pt idx="29">
                        <c:v>13882333.88483401</c:v>
                      </c:pt>
                      <c:pt idx="30">
                        <c:v>13544094.091290714</c:v>
                      </c:pt>
                      <c:pt idx="31">
                        <c:v>14029420.116820799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080D-4DC6-A274-1174D4ABFDCC}"/>
                  </c:ext>
                </c:extLst>
              </c15:ser>
            </c15:filteredLineSeries>
          </c:ext>
        </c:extLst>
      </c:lineChart>
      <c:catAx>
        <c:axId val="1236225183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36224351"/>
        <c:crosses val="autoZero"/>
        <c:auto val="1"/>
        <c:lblAlgn val="ctr"/>
        <c:lblOffset val="100"/>
        <c:noMultiLvlLbl val="0"/>
      </c:catAx>
      <c:valAx>
        <c:axId val="12362243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362251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'Total 1990-2021'!$A$63:$B$63</c:f>
              <c:strCache>
                <c:ptCount val="2"/>
                <c:pt idx="0">
                  <c:v>Consumo energetico totale/superficie totale</c:v>
                </c:pt>
                <c:pt idx="1">
                  <c:v>GJ/ha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'Total 1990-2021'!$C$3:$AH$3</c:f>
              <c:numCache>
                <c:formatCode>0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'Total 1990-2021'!$C$63:$AH$63</c:f>
              <c:numCache>
                <c:formatCode>#,##0.0</c:formatCode>
                <c:ptCount val="32"/>
                <c:pt idx="0">
                  <c:v>30.826704107801202</c:v>
                </c:pt>
                <c:pt idx="1">
                  <c:v>30.965648822054433</c:v>
                </c:pt>
                <c:pt idx="2">
                  <c:v>30.855930898702688</c:v>
                </c:pt>
                <c:pt idx="3">
                  <c:v>30.574019616154281</c:v>
                </c:pt>
                <c:pt idx="4">
                  <c:v>30.154411330720599</c:v>
                </c:pt>
                <c:pt idx="5">
                  <c:v>30.037997349457051</c:v>
                </c:pt>
                <c:pt idx="6">
                  <c:v>29.748451711786672</c:v>
                </c:pt>
                <c:pt idx="7">
                  <c:v>29.465492105422811</c:v>
                </c:pt>
                <c:pt idx="8">
                  <c:v>29.677872247464542</c:v>
                </c:pt>
                <c:pt idx="9">
                  <c:v>29.508448861534522</c:v>
                </c:pt>
                <c:pt idx="10">
                  <c:v>29.741536247026332</c:v>
                </c:pt>
                <c:pt idx="11">
                  <c:v>30.580190939532059</c:v>
                </c:pt>
                <c:pt idx="12">
                  <c:v>31.25877178345003</c:v>
                </c:pt>
                <c:pt idx="13">
                  <c:v>32.237630195458799</c:v>
                </c:pt>
                <c:pt idx="14">
                  <c:v>31.645953720563078</c:v>
                </c:pt>
                <c:pt idx="15">
                  <c:v>31.391639035195759</c:v>
                </c:pt>
                <c:pt idx="16">
                  <c:v>33.077370595360946</c:v>
                </c:pt>
                <c:pt idx="17">
                  <c:v>34.020564868695857</c:v>
                </c:pt>
                <c:pt idx="18">
                  <c:v>33.760416694436749</c:v>
                </c:pt>
                <c:pt idx="19">
                  <c:v>33.317778924226175</c:v>
                </c:pt>
                <c:pt idx="20">
                  <c:v>34.352722039771919</c:v>
                </c:pt>
                <c:pt idx="21">
                  <c:v>34.332437674525067</c:v>
                </c:pt>
                <c:pt idx="22">
                  <c:v>33.874443527253931</c:v>
                </c:pt>
                <c:pt idx="23">
                  <c:v>33.901144519874514</c:v>
                </c:pt>
                <c:pt idx="24">
                  <c:v>34.251628543313757</c:v>
                </c:pt>
                <c:pt idx="25">
                  <c:v>33.873701489755319</c:v>
                </c:pt>
                <c:pt idx="26">
                  <c:v>35.057053042461831</c:v>
                </c:pt>
                <c:pt idx="27">
                  <c:v>35.75029103910552</c:v>
                </c:pt>
                <c:pt idx="28">
                  <c:v>35.099540069244078</c:v>
                </c:pt>
                <c:pt idx="29">
                  <c:v>34.952208211558784</c:v>
                </c:pt>
                <c:pt idx="30">
                  <c:v>35.11712175384173</c:v>
                </c:pt>
                <c:pt idx="31">
                  <c:v>36.618222583249619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A7-4B2F-945F-F5C5561CED75}"/>
            </c:ext>
          </c:extLst>
        </c:ser>
        <c:ser>
          <c:idx val="1"/>
          <c:order val="1"/>
          <c:tx>
            <c:strRef>
              <c:f>'Total 1990-2021'!$A$58</c:f>
              <c:strCache>
                <c:ptCount val="1"/>
                <c:pt idx="0">
                  <c:v>Consumo energetico totale medio/SAU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'Total 1990-2021'!$C$3:$AH$3</c:f>
              <c:numCache>
                <c:formatCode>0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'Total 1990-2021'!$C$58:$AH$58</c:f>
              <c:numCache>
                <c:formatCode>#,##0.0</c:formatCode>
                <c:ptCount val="32"/>
                <c:pt idx="0">
                  <c:v>46.389865095449693</c:v>
                </c:pt>
                <c:pt idx="1">
                  <c:v>46.336975081384182</c:v>
                </c:pt>
                <c:pt idx="2">
                  <c:v>46.055314513294064</c:v>
                </c:pt>
                <c:pt idx="3">
                  <c:v>45.377412709613985</c:v>
                </c:pt>
                <c:pt idx="4">
                  <c:v>44.337683352889492</c:v>
                </c:pt>
                <c:pt idx="5">
                  <c:v>43.93527313000461</c:v>
                </c:pt>
                <c:pt idx="6">
                  <c:v>43.445525314583804</c:v>
                </c:pt>
                <c:pt idx="7">
                  <c:v>43.231009826602346</c:v>
                </c:pt>
                <c:pt idx="8">
                  <c:v>43.347676503113135</c:v>
                </c:pt>
                <c:pt idx="9">
                  <c:v>43.330326508292146</c:v>
                </c:pt>
                <c:pt idx="10">
                  <c:v>43.514741774537171</c:v>
                </c:pt>
                <c:pt idx="11">
                  <c:v>44.703098408639661</c:v>
                </c:pt>
                <c:pt idx="12">
                  <c:v>45.658278174015287</c:v>
                </c:pt>
                <c:pt idx="13">
                  <c:v>47.111960332553885</c:v>
                </c:pt>
                <c:pt idx="14">
                  <c:v>46.261439324951056</c:v>
                </c:pt>
                <c:pt idx="15">
                  <c:v>45.772900174771408</c:v>
                </c:pt>
                <c:pt idx="16">
                  <c:v>48.132239663591534</c:v>
                </c:pt>
                <c:pt idx="17">
                  <c:v>49.637112832346716</c:v>
                </c:pt>
                <c:pt idx="18">
                  <c:v>49.261044544793535</c:v>
                </c:pt>
                <c:pt idx="19">
                  <c:v>48.635483598715226</c:v>
                </c:pt>
                <c:pt idx="20">
                  <c:v>50.239192494595855</c:v>
                </c:pt>
                <c:pt idx="21">
                  <c:v>50.110848069012945</c:v>
                </c:pt>
                <c:pt idx="22">
                  <c:v>49.388696927085391</c:v>
                </c:pt>
                <c:pt idx="23">
                  <c:v>49.391704849367223</c:v>
                </c:pt>
                <c:pt idx="24">
                  <c:v>49.751477397587628</c:v>
                </c:pt>
                <c:pt idx="25">
                  <c:v>49.191413786310889</c:v>
                </c:pt>
                <c:pt idx="26">
                  <c:v>50.84552644717769</c:v>
                </c:pt>
                <c:pt idx="27">
                  <c:v>51.901783733427834</c:v>
                </c:pt>
                <c:pt idx="28">
                  <c:v>50.91441211204237</c:v>
                </c:pt>
                <c:pt idx="29">
                  <c:v>50.667360845060884</c:v>
                </c:pt>
                <c:pt idx="30">
                  <c:v>50.796964116856962</c:v>
                </c:pt>
                <c:pt idx="31">
                  <c:v>52.903833820108545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A7-4B2F-945F-F5C5561CE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6266367"/>
        <c:axId val="1236273439"/>
      </c:lineChart>
      <c:catAx>
        <c:axId val="1236266367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36273439"/>
        <c:crosses val="autoZero"/>
        <c:auto val="1"/>
        <c:lblAlgn val="ctr"/>
        <c:lblOffset val="100"/>
        <c:noMultiLvlLbl val="0"/>
      </c:catAx>
      <c:valAx>
        <c:axId val="1236273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36266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588828</xdr:colOff>
      <xdr:row>31</xdr:row>
      <xdr:rowOff>17329</xdr:rowOff>
    </xdr:from>
    <xdr:to>
      <xdr:col>78</xdr:col>
      <xdr:colOff>311727</xdr:colOff>
      <xdr:row>62</xdr:row>
      <xdr:rowOff>155864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142884</xdr:colOff>
      <xdr:row>99</xdr:row>
      <xdr:rowOff>9525</xdr:rowOff>
    </xdr:from>
    <xdr:to>
      <xdr:col>47</xdr:col>
      <xdr:colOff>142875</xdr:colOff>
      <xdr:row>129</xdr:row>
      <xdr:rowOff>52740</xdr:rowOff>
    </xdr:to>
    <xdr:graphicFrame macro="">
      <xdr:nvGraphicFramePr>
        <xdr:cNvPr id="14" name="Diagramm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93"/>
  <sheetViews>
    <sheetView tabSelected="1" zoomScale="121" zoomScaleNormal="121" workbookViewId="0">
      <pane xSplit="2" ySplit="3" topLeftCell="AJ4" activePane="bottomRight" state="frozen"/>
      <selection pane="topRight" activeCell="C1" sqref="C1"/>
      <selection pane="bottomLeft" activeCell="A4" sqref="A4"/>
      <selection pane="bottomRight" activeCell="A32" sqref="A32"/>
    </sheetView>
  </sheetViews>
  <sheetFormatPr baseColWidth="10" defaultColWidth="9" defaultRowHeight="16" x14ac:dyDescent="0.2"/>
  <cols>
    <col min="1" max="1" width="37.33203125" style="1" customWidth="1"/>
    <col min="2" max="2" width="0.6640625" style="1" customWidth="1"/>
    <col min="3" max="11" width="9.1640625" style="23" bestFit="1" customWidth="1"/>
    <col min="12" max="14" width="8.33203125" style="23" bestFit="1" customWidth="1"/>
    <col min="15" max="16" width="10.33203125" style="23" bestFit="1" customWidth="1"/>
    <col min="17" max="17" width="9.1640625" style="23" bestFit="1" customWidth="1"/>
    <col min="18" max="18" width="8.33203125" style="23" bestFit="1" customWidth="1"/>
    <col min="19" max="22" width="8.5" style="23" bestFit="1" customWidth="1"/>
    <col min="23" max="23" width="9.1640625" style="23" bestFit="1" customWidth="1"/>
    <col min="24" max="25" width="9.83203125" style="1" bestFit="1" customWidth="1"/>
    <col min="26" max="26" width="9.83203125" style="1" customWidth="1"/>
    <col min="27" max="27" width="10.5" style="59" bestFit="1" customWidth="1"/>
    <col min="28" max="29" width="10.5" style="59" customWidth="1"/>
    <col min="30" max="34" width="9.83203125" style="1" customWidth="1"/>
    <col min="35" max="35" width="19.5" style="1" customWidth="1"/>
    <col min="36" max="16384" width="9" style="1"/>
  </cols>
  <sheetData>
    <row r="1" spans="1:35" ht="23" x14ac:dyDescent="0.2">
      <c r="A1" s="134" t="s">
        <v>65</v>
      </c>
      <c r="AI1" s="1">
        <v>1000</v>
      </c>
    </row>
    <row r="2" spans="1:35" ht="37.5" customHeight="1" thickBot="1" x14ac:dyDescent="0.25"/>
    <row r="3" spans="1:35" s="5" customFormat="1" ht="19.5" customHeight="1" thickBot="1" x14ac:dyDescent="0.2">
      <c r="A3" s="3" t="s">
        <v>28</v>
      </c>
      <c r="B3" s="4" t="s">
        <v>16</v>
      </c>
      <c r="C3" s="27">
        <v>1990</v>
      </c>
      <c r="D3" s="28">
        <v>1991</v>
      </c>
      <c r="E3" s="29">
        <v>1992</v>
      </c>
      <c r="F3" s="28">
        <v>1993</v>
      </c>
      <c r="G3" s="29">
        <v>1994</v>
      </c>
      <c r="H3" s="28">
        <v>1995</v>
      </c>
      <c r="I3" s="29">
        <v>1996</v>
      </c>
      <c r="J3" s="28">
        <v>1997</v>
      </c>
      <c r="K3" s="29">
        <v>1998</v>
      </c>
      <c r="L3" s="28">
        <v>1999</v>
      </c>
      <c r="M3" s="29">
        <v>2000</v>
      </c>
      <c r="N3" s="28">
        <v>2001</v>
      </c>
      <c r="O3" s="29">
        <v>2002</v>
      </c>
      <c r="P3" s="28">
        <v>2003</v>
      </c>
      <c r="Q3" s="29">
        <v>2004</v>
      </c>
      <c r="R3" s="28">
        <v>2005</v>
      </c>
      <c r="S3" s="29">
        <v>2006</v>
      </c>
      <c r="T3" s="28">
        <v>2007</v>
      </c>
      <c r="U3" s="29">
        <v>2008</v>
      </c>
      <c r="V3" s="28">
        <v>2009</v>
      </c>
      <c r="W3" s="28">
        <v>2010</v>
      </c>
      <c r="X3" s="28">
        <v>2011</v>
      </c>
      <c r="Y3" s="28">
        <v>2012</v>
      </c>
      <c r="Z3" s="28">
        <v>2013</v>
      </c>
      <c r="AA3" s="28">
        <v>2014</v>
      </c>
      <c r="AB3" s="28">
        <v>2015</v>
      </c>
      <c r="AC3" s="28">
        <v>2016</v>
      </c>
      <c r="AD3" s="28">
        <v>2017</v>
      </c>
      <c r="AE3" s="28">
        <v>2018</v>
      </c>
      <c r="AF3" s="28">
        <v>2019</v>
      </c>
      <c r="AG3" s="28">
        <v>2020</v>
      </c>
      <c r="AH3" s="28">
        <v>2021</v>
      </c>
      <c r="AI3" s="97"/>
    </row>
    <row r="4" spans="1:35" x14ac:dyDescent="0.2">
      <c r="A4" s="6" t="s">
        <v>11</v>
      </c>
      <c r="B4" s="6" t="s">
        <v>0</v>
      </c>
      <c r="C4" s="24">
        <v>4029044.4369163513</v>
      </c>
      <c r="D4" s="24">
        <v>4066888.6148300171</v>
      </c>
      <c r="E4" s="24">
        <v>4103633.6336898804</v>
      </c>
      <c r="F4" s="24">
        <v>4139280.5967788696</v>
      </c>
      <c r="G4" s="24">
        <v>4173830.6057434082</v>
      </c>
      <c r="H4" s="24">
        <v>4207284.760559082</v>
      </c>
      <c r="I4" s="24">
        <v>4239644.1595458984</v>
      </c>
      <c r="J4" s="24">
        <v>4270909.8993873596</v>
      </c>
      <c r="K4" s="24">
        <v>4301083.0751037598</v>
      </c>
      <c r="L4" s="24">
        <v>4330164.780090332</v>
      </c>
      <c r="M4" s="24">
        <v>4358156.1060829163</v>
      </c>
      <c r="N4" s="24">
        <v>4385058.1431884766</v>
      </c>
      <c r="O4" s="24">
        <v>4410871.9798774719</v>
      </c>
      <c r="P4" s="24">
        <v>4435598.702999115</v>
      </c>
      <c r="Q4" s="24">
        <v>4459239.3977622986</v>
      </c>
      <c r="R4" s="24">
        <v>4481795.1477584839</v>
      </c>
      <c r="S4" s="24">
        <v>4503267.0349578857</v>
      </c>
      <c r="T4" s="24">
        <v>4523656.1397094727</v>
      </c>
      <c r="U4" s="24">
        <v>4542963.5407524109</v>
      </c>
      <c r="V4" s="24">
        <v>4561190.3152160645</v>
      </c>
      <c r="W4" s="24">
        <v>4578337.5386123657</v>
      </c>
      <c r="X4" s="24">
        <v>4594406.2848586999</v>
      </c>
      <c r="Y4" s="24">
        <v>4609397.6262664795</v>
      </c>
      <c r="Z4" s="24">
        <v>4623312.6335449219</v>
      </c>
      <c r="AA4" s="24">
        <v>4636152.3758125305</v>
      </c>
      <c r="AB4" s="24">
        <v>4647917.9206008911</v>
      </c>
      <c r="AC4" s="24">
        <v>4658610.3338432312</v>
      </c>
      <c r="AD4" s="24">
        <v>4668230.6798820496</v>
      </c>
      <c r="AE4" s="24">
        <v>4676780.0214958191</v>
      </c>
      <c r="AF4" s="24">
        <v>4684259.4198722839</v>
      </c>
      <c r="AG4" s="24">
        <v>4690669.9346160889</v>
      </c>
      <c r="AH4" s="24">
        <v>4696012.6237754822</v>
      </c>
      <c r="AI4" s="23"/>
    </row>
    <row r="5" spans="1:35" x14ac:dyDescent="0.2">
      <c r="A5" s="8" t="s">
        <v>13</v>
      </c>
      <c r="B5" s="8" t="s">
        <v>0</v>
      </c>
      <c r="C5" s="25">
        <v>986208.577293396</v>
      </c>
      <c r="D5" s="25">
        <v>964736.27976417542</v>
      </c>
      <c r="E5" s="25">
        <v>943588.83486938477</v>
      </c>
      <c r="F5" s="25">
        <v>922765.91653633118</v>
      </c>
      <c r="G5" s="25">
        <v>902267.19917678833</v>
      </c>
      <c r="H5" s="25">
        <v>882092.3577003479</v>
      </c>
      <c r="I5" s="25">
        <v>862241.06749725342</v>
      </c>
      <c r="J5" s="25">
        <v>842713.00445175171</v>
      </c>
      <c r="K5" s="25">
        <v>823507.8449306488</v>
      </c>
      <c r="L5" s="25">
        <v>804625.26578521729</v>
      </c>
      <c r="M5" s="25">
        <v>786064.94436073303</v>
      </c>
      <c r="N5" s="25">
        <v>767826.55847549438</v>
      </c>
      <c r="O5" s="25">
        <v>749909.78643417358</v>
      </c>
      <c r="P5" s="25">
        <v>732314.30702781677</v>
      </c>
      <c r="Q5" s="25">
        <v>715039.7995223999</v>
      </c>
      <c r="R5" s="25">
        <v>698085.94367027283</v>
      </c>
      <c r="S5" s="25">
        <v>681452.41969680786</v>
      </c>
      <c r="T5" s="25">
        <v>665138.90830612183</v>
      </c>
      <c r="U5" s="25">
        <v>649145.0906829834</v>
      </c>
      <c r="V5" s="25">
        <v>633470.64848518372</v>
      </c>
      <c r="W5" s="25">
        <v>618115.26385116577</v>
      </c>
      <c r="X5" s="25">
        <v>603078.61938667297</v>
      </c>
      <c r="Y5" s="25">
        <v>588360.39817047119</v>
      </c>
      <c r="Z5" s="25">
        <v>573960.2837638855</v>
      </c>
      <c r="AA5" s="25">
        <v>559877.96018791199</v>
      </c>
      <c r="AB5" s="25">
        <v>546113.11194229126</v>
      </c>
      <c r="AC5" s="25">
        <v>532665.42399024963</v>
      </c>
      <c r="AD5" s="25">
        <v>519534.58176803589</v>
      </c>
      <c r="AE5" s="25">
        <v>506720.27117919922</v>
      </c>
      <c r="AF5" s="25">
        <v>494222.17858886719</v>
      </c>
      <c r="AG5" s="25">
        <v>482039.99083900452</v>
      </c>
      <c r="AH5" s="25">
        <v>470173.39522743225</v>
      </c>
      <c r="AI5" s="23"/>
    </row>
    <row r="6" spans="1:35" s="37" customFormat="1" x14ac:dyDescent="0.2">
      <c r="A6" s="43" t="s">
        <v>24</v>
      </c>
      <c r="B6" s="43" t="s">
        <v>0</v>
      </c>
      <c r="C6" s="44">
        <v>5015253.0142097473</v>
      </c>
      <c r="D6" s="44">
        <v>5031624.8945941925</v>
      </c>
      <c r="E6" s="44">
        <v>5047222.4685592651</v>
      </c>
      <c r="F6" s="44">
        <v>5062046.5133152008</v>
      </c>
      <c r="G6" s="44">
        <v>5076097.8049201965</v>
      </c>
      <c r="H6" s="44">
        <v>5089377.1182594299</v>
      </c>
      <c r="I6" s="44">
        <v>5101885.2270431519</v>
      </c>
      <c r="J6" s="44">
        <v>5113622.9038391113</v>
      </c>
      <c r="K6" s="44">
        <v>5124590.9200344086</v>
      </c>
      <c r="L6" s="44">
        <v>5134790.0458755493</v>
      </c>
      <c r="M6" s="44">
        <v>5144221.0504436493</v>
      </c>
      <c r="N6" s="44">
        <v>5152884.7016639709</v>
      </c>
      <c r="O6" s="44">
        <v>5160781.7663116455</v>
      </c>
      <c r="P6" s="44">
        <v>5167913.0100269318</v>
      </c>
      <c r="Q6" s="44">
        <v>5174279.1972846985</v>
      </c>
      <c r="R6" s="44">
        <v>5179881.0914287567</v>
      </c>
      <c r="S6" s="44">
        <v>5184719.4546546936</v>
      </c>
      <c r="T6" s="44">
        <v>5188795.0480155945</v>
      </c>
      <c r="U6" s="44">
        <v>5192108.6314353943</v>
      </c>
      <c r="V6" s="44">
        <v>5194660.9637012482</v>
      </c>
      <c r="W6" s="44">
        <v>5196452.8024635315</v>
      </c>
      <c r="X6" s="44">
        <v>5197484.9042453766</v>
      </c>
      <c r="Y6" s="44">
        <v>5197758.0244369507</v>
      </c>
      <c r="Z6" s="44">
        <v>5197272.9173088074</v>
      </c>
      <c r="AA6" s="44">
        <v>5196030.3360004425</v>
      </c>
      <c r="AB6" s="44">
        <v>5194031.0325431824</v>
      </c>
      <c r="AC6" s="44">
        <v>5191275.7578334808</v>
      </c>
      <c r="AD6" s="44">
        <v>5187765.2616500854</v>
      </c>
      <c r="AE6" s="44">
        <v>5183500.2926750183</v>
      </c>
      <c r="AF6" s="44">
        <v>5178481.5984611511</v>
      </c>
      <c r="AG6" s="44">
        <v>5172709.9254550934</v>
      </c>
      <c r="AH6" s="44">
        <v>5166186.0190029144</v>
      </c>
      <c r="AI6" s="36"/>
    </row>
    <row r="7" spans="1:35" x14ac:dyDescent="0.2">
      <c r="A7" s="10" t="s">
        <v>14</v>
      </c>
      <c r="B7" s="10"/>
      <c r="C7" s="26">
        <f>AVERAGE(C8:C9)</f>
        <v>5628763.1160000004</v>
      </c>
      <c r="D7" s="26">
        <f t="shared" ref="D7:AH7" si="0">AVERAGE(D8:D9)</f>
        <v>5513258.6679999996</v>
      </c>
      <c r="E7" s="26">
        <f t="shared" si="0"/>
        <v>5484340.2719999999</v>
      </c>
      <c r="F7" s="26">
        <f t="shared" si="0"/>
        <v>5472638.7536000004</v>
      </c>
      <c r="G7" s="26">
        <f t="shared" si="0"/>
        <v>5353260.1953999996</v>
      </c>
      <c r="H7" s="26">
        <f t="shared" si="0"/>
        <v>5073881.6371999998</v>
      </c>
      <c r="I7" s="26">
        <f t="shared" si="0"/>
        <v>4845419.67184</v>
      </c>
      <c r="J7" s="26">
        <f t="shared" si="0"/>
        <v>5007093.3948199991</v>
      </c>
      <c r="K7" s="26">
        <f t="shared" si="0"/>
        <v>5078767.1178000001</v>
      </c>
      <c r="L7" s="26">
        <f t="shared" si="0"/>
        <v>4875143.1618799996</v>
      </c>
      <c r="M7" s="26">
        <f t="shared" si="0"/>
        <v>4559348.75416</v>
      </c>
      <c r="N7" s="26">
        <f t="shared" si="0"/>
        <v>4993003.2307599997</v>
      </c>
      <c r="O7" s="26">
        <f t="shared" si="0"/>
        <v>4788829.567362736</v>
      </c>
      <c r="P7" s="26">
        <f t="shared" si="0"/>
        <v>4423315.1527078003</v>
      </c>
      <c r="Q7" s="26">
        <f t="shared" si="0"/>
        <v>4579891.3828911437</v>
      </c>
      <c r="R7" s="26">
        <f t="shared" si="0"/>
        <v>4682454.9013920445</v>
      </c>
      <c r="S7" s="26">
        <f t="shared" si="0"/>
        <v>4292659.8500430677</v>
      </c>
      <c r="T7" s="26">
        <f t="shared" si="0"/>
        <v>3453891.9366230313</v>
      </c>
      <c r="U7" s="26">
        <f t="shared" si="0"/>
        <v>3343502.2650194014</v>
      </c>
      <c r="V7" s="26">
        <f t="shared" si="0"/>
        <v>3296613.2554164105</v>
      </c>
      <c r="W7" s="26">
        <f t="shared" si="0"/>
        <v>3140426.9618066158</v>
      </c>
      <c r="X7" s="26">
        <f t="shared" si="0"/>
        <v>2660333.6297893641</v>
      </c>
      <c r="Y7" s="26">
        <f t="shared" si="0"/>
        <v>2804238.2020181096</v>
      </c>
      <c r="Z7" s="26">
        <f t="shared" si="0"/>
        <v>2662693.4347654269</v>
      </c>
      <c r="AA7" s="26">
        <f t="shared" si="0"/>
        <v>2378858.8325541844</v>
      </c>
      <c r="AB7" s="26">
        <f t="shared" si="0"/>
        <v>2404427.0630561486</v>
      </c>
      <c r="AC7" s="26">
        <f t="shared" si="0"/>
        <v>1979375.6871154797</v>
      </c>
      <c r="AD7" s="26">
        <f t="shared" si="0"/>
        <v>2022410.4497344785</v>
      </c>
      <c r="AE7" s="26">
        <f t="shared" si="0"/>
        <v>1807057.9320211522</v>
      </c>
      <c r="AF7" s="26">
        <f t="shared" si="0"/>
        <v>1542233.6381696919</v>
      </c>
      <c r="AG7" s="26">
        <f t="shared" si="0"/>
        <v>1426947.6240436756</v>
      </c>
      <c r="AH7" s="26">
        <f t="shared" si="0"/>
        <v>1370078.0007058301</v>
      </c>
      <c r="AI7" s="23"/>
    </row>
    <row r="8" spans="1:35" hidden="1" x14ac:dyDescent="0.2">
      <c r="A8" s="8" t="s">
        <v>1</v>
      </c>
      <c r="B8" s="8" t="s">
        <v>0</v>
      </c>
      <c r="C8" s="25">
        <v>6905889.4680000003</v>
      </c>
      <c r="D8" s="25">
        <v>6758271.7599999998</v>
      </c>
      <c r="E8" s="25">
        <v>6719889.324</v>
      </c>
      <c r="F8" s="25">
        <v>6707875.6737200003</v>
      </c>
      <c r="G8" s="25">
        <v>6504637.4267199999</v>
      </c>
      <c r="H8" s="25">
        <v>6141399.1797199994</v>
      </c>
      <c r="I8" s="25">
        <v>5832628.6400800003</v>
      </c>
      <c r="J8" s="25">
        <v>6040042.5786799993</v>
      </c>
      <c r="K8" s="25">
        <v>6157456.5172800003</v>
      </c>
      <c r="L8" s="25">
        <v>5855846.87108</v>
      </c>
      <c r="M8" s="25">
        <v>5352896.6432799995</v>
      </c>
      <c r="N8" s="25">
        <v>6037185.0523600001</v>
      </c>
      <c r="O8" s="25">
        <v>5831799.8622427359</v>
      </c>
      <c r="P8" s="25">
        <v>5438929.9234678</v>
      </c>
      <c r="Q8" s="25">
        <v>5608545.7248111442</v>
      </c>
      <c r="R8" s="25">
        <v>5753967.866112045</v>
      </c>
      <c r="S8" s="25">
        <v>5381132.6660430683</v>
      </c>
      <c r="T8" s="25">
        <v>4470006.3704630313</v>
      </c>
      <c r="U8" s="25">
        <v>4343048.1585794017</v>
      </c>
      <c r="V8" s="25">
        <v>4298181.1325364104</v>
      </c>
      <c r="W8" s="25">
        <v>4154943.0615266156</v>
      </c>
      <c r="X8" s="25">
        <v>3651274.711909364</v>
      </c>
      <c r="Y8" s="25">
        <v>3747953.1186581096</v>
      </c>
      <c r="Z8" s="25">
        <v>3581519.3712454271</v>
      </c>
      <c r="AA8" s="25">
        <v>3290597.5995141845</v>
      </c>
      <c r="AB8" s="25">
        <v>3313863.5313761486</v>
      </c>
      <c r="AC8" s="25">
        <v>2866147.8726754799</v>
      </c>
      <c r="AD8" s="25">
        <v>2890816.7309344783</v>
      </c>
      <c r="AE8" s="25">
        <v>2644866.1457011523</v>
      </c>
      <c r="AF8" s="25">
        <v>2355416.351729692</v>
      </c>
      <c r="AG8" s="25">
        <v>2227009.5623236755</v>
      </c>
      <c r="AH8" s="25">
        <v>2174692.3139458299</v>
      </c>
      <c r="AI8" s="23"/>
    </row>
    <row r="9" spans="1:35" hidden="1" x14ac:dyDescent="0.2">
      <c r="A9" s="8" t="s">
        <v>2</v>
      </c>
      <c r="B9" s="8" t="s">
        <v>0</v>
      </c>
      <c r="C9" s="25">
        <v>4351636.7640000004</v>
      </c>
      <c r="D9" s="25">
        <v>4268245.5760000004</v>
      </c>
      <c r="E9" s="25">
        <v>4248791.22</v>
      </c>
      <c r="F9" s="25">
        <v>4237401.8334800005</v>
      </c>
      <c r="G9" s="25">
        <v>4201882.9640800003</v>
      </c>
      <c r="H9" s="25">
        <v>4006364.0946800001</v>
      </c>
      <c r="I9" s="25">
        <v>3858210.7036000001</v>
      </c>
      <c r="J9" s="25">
        <v>3974144.2109599998</v>
      </c>
      <c r="K9" s="25">
        <v>4000077.71832</v>
      </c>
      <c r="L9" s="25">
        <v>3894439.4526800001</v>
      </c>
      <c r="M9" s="25">
        <v>3765800.8650400001</v>
      </c>
      <c r="N9" s="25">
        <v>3948821.4091599998</v>
      </c>
      <c r="O9" s="25">
        <v>3745859.272482736</v>
      </c>
      <c r="P9" s="25">
        <v>3407700.3819477996</v>
      </c>
      <c r="Q9" s="25">
        <v>3551237.0409711436</v>
      </c>
      <c r="R9" s="25">
        <v>3610941.9366720449</v>
      </c>
      <c r="S9" s="25">
        <v>3204187.0340430681</v>
      </c>
      <c r="T9" s="25">
        <v>2437777.5027830312</v>
      </c>
      <c r="U9" s="25">
        <v>2343956.3714594012</v>
      </c>
      <c r="V9" s="25">
        <v>2295045.3782964107</v>
      </c>
      <c r="W9" s="25">
        <v>2125910.8620866155</v>
      </c>
      <c r="X9" s="25">
        <v>1669392.5476693641</v>
      </c>
      <c r="Y9" s="25">
        <v>1860523.2853781094</v>
      </c>
      <c r="Z9" s="25">
        <v>1743867.498285427</v>
      </c>
      <c r="AA9" s="25">
        <v>1467120.0655941844</v>
      </c>
      <c r="AB9" s="25">
        <v>1494990.5947361486</v>
      </c>
      <c r="AC9" s="25">
        <v>1092603.5015554796</v>
      </c>
      <c r="AD9" s="25">
        <v>1154004.1685344786</v>
      </c>
      <c r="AE9" s="25">
        <v>969249.7183411523</v>
      </c>
      <c r="AF9" s="25">
        <v>729050.92460969195</v>
      </c>
      <c r="AG9" s="25">
        <v>626885.6857636756</v>
      </c>
      <c r="AH9" s="25">
        <v>565463.68746583024</v>
      </c>
      <c r="AI9" s="23"/>
    </row>
    <row r="10" spans="1:35" x14ac:dyDescent="0.2">
      <c r="A10" s="8" t="s">
        <v>12</v>
      </c>
      <c r="B10" s="8"/>
      <c r="C10" s="25">
        <f>AVERAGE(C11:C12)</f>
        <v>631072.80599999998</v>
      </c>
      <c r="D10" s="25">
        <f t="shared" ref="D10:AH10" si="1">AVERAGE(D11:D12)</f>
        <v>641784.08400000003</v>
      </c>
      <c r="E10" s="25">
        <f t="shared" si="1"/>
        <v>635604.27</v>
      </c>
      <c r="F10" s="25">
        <f t="shared" si="1"/>
        <v>689233.54703999998</v>
      </c>
      <c r="G10" s="25">
        <f t="shared" si="1"/>
        <v>696448.58478000003</v>
      </c>
      <c r="H10" s="25">
        <f t="shared" si="1"/>
        <v>703663.62251999998</v>
      </c>
      <c r="I10" s="25">
        <f t="shared" si="1"/>
        <v>707394.22818000009</v>
      </c>
      <c r="J10" s="25">
        <f t="shared" si="1"/>
        <v>713662.18394999998</v>
      </c>
      <c r="K10" s="25">
        <f t="shared" si="1"/>
        <v>719930.13971999998</v>
      </c>
      <c r="L10" s="25">
        <f t="shared" si="1"/>
        <v>734622.0930600001</v>
      </c>
      <c r="M10" s="25">
        <f t="shared" si="1"/>
        <v>738236.77475999994</v>
      </c>
      <c r="N10" s="25">
        <f t="shared" si="1"/>
        <v>749350.25016000005</v>
      </c>
      <c r="O10" s="25">
        <f t="shared" si="1"/>
        <v>921323.01996855251</v>
      </c>
      <c r="P10" s="25">
        <f t="shared" si="1"/>
        <v>817366.60945572774</v>
      </c>
      <c r="Q10" s="25">
        <f t="shared" si="1"/>
        <v>836213.7622072387</v>
      </c>
      <c r="R10" s="25">
        <f t="shared" si="1"/>
        <v>904680.8215500355</v>
      </c>
      <c r="S10" s="25">
        <f t="shared" si="1"/>
        <v>1286689.5620338183</v>
      </c>
      <c r="T10" s="25">
        <f t="shared" si="1"/>
        <v>1575261.3272325853</v>
      </c>
      <c r="U10" s="25">
        <f t="shared" si="1"/>
        <v>1785152.7227186635</v>
      </c>
      <c r="V10" s="25">
        <f t="shared" si="1"/>
        <v>1806652.3718213779</v>
      </c>
      <c r="W10" s="25">
        <f t="shared" si="1"/>
        <v>2208170.2218282563</v>
      </c>
      <c r="X10" s="25">
        <f t="shared" si="1"/>
        <v>2210733.6651681345</v>
      </c>
      <c r="Y10" s="25">
        <f t="shared" si="1"/>
        <v>2401392.3931911374</v>
      </c>
      <c r="Z10" s="25">
        <f t="shared" si="1"/>
        <v>2274443.1723547895</v>
      </c>
      <c r="AA10" s="25">
        <f t="shared" si="1"/>
        <v>2111786.6459647897</v>
      </c>
      <c r="AB10" s="25">
        <f t="shared" si="1"/>
        <v>2148417.3171075</v>
      </c>
      <c r="AC10" s="25">
        <f t="shared" si="1"/>
        <v>2246131.5259234239</v>
      </c>
      <c r="AD10" s="25">
        <f t="shared" si="1"/>
        <v>2522068.3984441697</v>
      </c>
      <c r="AE10" s="25">
        <f t="shared" si="1"/>
        <v>2248213.9526909618</v>
      </c>
      <c r="AF10" s="25">
        <f t="shared" si="1"/>
        <v>2241618.6482031681</v>
      </c>
      <c r="AG10" s="25">
        <f t="shared" si="1"/>
        <v>2194436.5417919448</v>
      </c>
      <c r="AH10" s="25">
        <f t="shared" si="1"/>
        <v>2343156.0971121024</v>
      </c>
      <c r="AI10" s="23"/>
    </row>
    <row r="11" spans="1:35" hidden="1" x14ac:dyDescent="0.2">
      <c r="A11" s="8" t="s">
        <v>1</v>
      </c>
      <c r="B11" s="8" t="s">
        <v>0</v>
      </c>
      <c r="C11" s="25">
        <v>677247.72</v>
      </c>
      <c r="D11" s="25">
        <v>692044.08</v>
      </c>
      <c r="E11" s="25">
        <v>683507.4</v>
      </c>
      <c r="F11" s="25">
        <v>757589.8848</v>
      </c>
      <c r="G11" s="25">
        <v>767556.60360000003</v>
      </c>
      <c r="H11" s="25">
        <v>777523.32239999995</v>
      </c>
      <c r="I11" s="25">
        <v>782676.71160000004</v>
      </c>
      <c r="J11" s="25">
        <v>791335.14899999998</v>
      </c>
      <c r="K11" s="25">
        <v>799993.58639999991</v>
      </c>
      <c r="L11" s="25">
        <v>820288.77720000001</v>
      </c>
      <c r="M11" s="25">
        <v>825282.03119999997</v>
      </c>
      <c r="N11" s="25">
        <v>840633.97919999994</v>
      </c>
      <c r="O11" s="25">
        <v>1019579.1861685526</v>
      </c>
      <c r="P11" s="25">
        <v>920657.59921572765</v>
      </c>
      <c r="Q11" s="25">
        <v>949846.09018723876</v>
      </c>
      <c r="R11" s="25">
        <v>1020361.3826700355</v>
      </c>
      <c r="S11" s="25">
        <v>1389132.0800338183</v>
      </c>
      <c r="T11" s="25">
        <v>1689615.2082525855</v>
      </c>
      <c r="U11" s="25">
        <v>1906318.8608786634</v>
      </c>
      <c r="V11" s="25">
        <v>1931380.0979813777</v>
      </c>
      <c r="W11" s="25">
        <v>2335731.3764082561</v>
      </c>
      <c r="X11" s="25">
        <v>2347531.2427281346</v>
      </c>
      <c r="Y11" s="25">
        <v>2545000.2619311376</v>
      </c>
      <c r="Z11" s="25">
        <v>2419839.9503947892</v>
      </c>
      <c r="AA11" s="25">
        <v>2266862.2108447896</v>
      </c>
      <c r="AB11" s="25">
        <v>2306100.3164475001</v>
      </c>
      <c r="AC11" s="25">
        <v>2403368.6638234239</v>
      </c>
      <c r="AD11" s="25">
        <v>2685546.0420241696</v>
      </c>
      <c r="AE11" s="25">
        <v>2410172.8464509617</v>
      </c>
      <c r="AF11" s="25">
        <v>2403950.8457631678</v>
      </c>
      <c r="AG11" s="25">
        <v>2364171.8131919447</v>
      </c>
      <c r="AH11" s="25">
        <v>2515165.9613721026</v>
      </c>
      <c r="AI11" s="23"/>
    </row>
    <row r="12" spans="1:35" hidden="1" x14ac:dyDescent="0.2">
      <c r="A12" s="8" t="s">
        <v>2</v>
      </c>
      <c r="B12" s="8" t="s">
        <v>0</v>
      </c>
      <c r="C12" s="25">
        <v>584897.89199999999</v>
      </c>
      <c r="D12" s="25">
        <v>591524.08799999999</v>
      </c>
      <c r="E12" s="25">
        <v>587701.14</v>
      </c>
      <c r="F12" s="25">
        <v>620877.20927999995</v>
      </c>
      <c r="G12" s="25">
        <v>625340.56596000004</v>
      </c>
      <c r="H12" s="25">
        <v>629803.92264</v>
      </c>
      <c r="I12" s="25">
        <v>632111.74476000003</v>
      </c>
      <c r="J12" s="25">
        <v>635989.21889999998</v>
      </c>
      <c r="K12" s="25">
        <v>639866.69304000004</v>
      </c>
      <c r="L12" s="25">
        <v>648955.40892000007</v>
      </c>
      <c r="M12" s="25">
        <v>651191.51832000003</v>
      </c>
      <c r="N12" s="25">
        <v>658066.52112000005</v>
      </c>
      <c r="O12" s="25">
        <v>823066.85376855254</v>
      </c>
      <c r="P12" s="25">
        <v>714075.61969572771</v>
      </c>
      <c r="Q12" s="25">
        <v>722581.43422723876</v>
      </c>
      <c r="R12" s="25">
        <v>789000.26043003553</v>
      </c>
      <c r="S12" s="25">
        <v>1184247.0440338184</v>
      </c>
      <c r="T12" s="25">
        <v>1460907.4462125853</v>
      </c>
      <c r="U12" s="25">
        <v>1663986.5845586634</v>
      </c>
      <c r="V12" s="25">
        <v>1681924.6456613778</v>
      </c>
      <c r="W12" s="25">
        <v>2080609.0672482562</v>
      </c>
      <c r="X12" s="25">
        <v>2073936.0876081348</v>
      </c>
      <c r="Y12" s="25">
        <v>2257784.5244511375</v>
      </c>
      <c r="Z12" s="25">
        <v>2129046.3943147892</v>
      </c>
      <c r="AA12" s="25">
        <v>1956711.0810847895</v>
      </c>
      <c r="AB12" s="25">
        <v>1990734.3177674999</v>
      </c>
      <c r="AC12" s="25">
        <v>2088894.3880234237</v>
      </c>
      <c r="AD12" s="25">
        <v>2358590.7548641698</v>
      </c>
      <c r="AE12" s="25">
        <v>2086255.0589309616</v>
      </c>
      <c r="AF12" s="25">
        <v>2079286.4506431681</v>
      </c>
      <c r="AG12" s="25">
        <v>2024701.2703919448</v>
      </c>
      <c r="AH12" s="25">
        <v>2171146.2328521027</v>
      </c>
      <c r="AI12" s="23"/>
    </row>
    <row r="13" spans="1:35" hidden="1" x14ac:dyDescent="0.2">
      <c r="A13" s="40" t="s">
        <v>7</v>
      </c>
      <c r="B13" s="40" t="s">
        <v>0</v>
      </c>
      <c r="C13" s="41">
        <v>7583137.1880000001</v>
      </c>
      <c r="D13" s="41">
        <v>7450315.8399999999</v>
      </c>
      <c r="E13" s="41">
        <v>7403396.7240000004</v>
      </c>
      <c r="F13" s="41">
        <v>7465465.5585200004</v>
      </c>
      <c r="G13" s="41">
        <v>7272194.0303199999</v>
      </c>
      <c r="H13" s="41">
        <v>6918922.5021199994</v>
      </c>
      <c r="I13" s="41">
        <v>6615305.3516800003</v>
      </c>
      <c r="J13" s="41">
        <v>6831377.7276799995</v>
      </c>
      <c r="K13" s="41">
        <v>6957450.1036799997</v>
      </c>
      <c r="L13" s="41">
        <v>6676135.6482800003</v>
      </c>
      <c r="M13" s="41">
        <v>6178178.6744799996</v>
      </c>
      <c r="N13" s="41">
        <v>6877819.03156</v>
      </c>
      <c r="O13" s="41">
        <v>6851379.0484112883</v>
      </c>
      <c r="P13" s="41">
        <v>6359587.5226835273</v>
      </c>
      <c r="Q13" s="41">
        <v>6558391.8149983827</v>
      </c>
      <c r="R13" s="41">
        <v>6774329.2487820806</v>
      </c>
      <c r="S13" s="41">
        <v>6770264.7460768865</v>
      </c>
      <c r="T13" s="41">
        <v>6159621.5787156168</v>
      </c>
      <c r="U13" s="41">
        <v>6249367.0194580648</v>
      </c>
      <c r="V13" s="41">
        <v>6229561.2305177879</v>
      </c>
      <c r="W13" s="41">
        <v>6490674.4379348718</v>
      </c>
      <c r="X13" s="41">
        <v>5998805.9546374986</v>
      </c>
      <c r="Y13" s="41">
        <v>6292953.3805892467</v>
      </c>
      <c r="Z13" s="41">
        <v>6001359.3216402158</v>
      </c>
      <c r="AA13" s="41">
        <v>5557459.8103589742</v>
      </c>
      <c r="AB13" s="41">
        <v>5619963.8478236487</v>
      </c>
      <c r="AC13" s="41">
        <v>5269516.5364989042</v>
      </c>
      <c r="AD13" s="41">
        <v>5576362.7729586475</v>
      </c>
      <c r="AE13" s="41">
        <v>5055038.9921521135</v>
      </c>
      <c r="AF13" s="41">
        <v>4759367.1974928603</v>
      </c>
      <c r="AG13" s="41">
        <v>4591181.3755156202</v>
      </c>
      <c r="AH13" s="41">
        <v>4689858.2753179325</v>
      </c>
      <c r="AI13" s="23"/>
    </row>
    <row r="14" spans="1:35" hidden="1" x14ac:dyDescent="0.2">
      <c r="A14" s="40" t="s">
        <v>8</v>
      </c>
      <c r="B14" s="40" t="s">
        <v>0</v>
      </c>
      <c r="C14" s="41">
        <v>4936534.6560000004</v>
      </c>
      <c r="D14" s="41">
        <v>4859769.6640000008</v>
      </c>
      <c r="E14" s="41">
        <v>4836492.3599999994</v>
      </c>
      <c r="F14" s="41">
        <v>4858279.0427600006</v>
      </c>
      <c r="G14" s="41">
        <v>4827223.5300400006</v>
      </c>
      <c r="H14" s="41">
        <v>4636168.0173199996</v>
      </c>
      <c r="I14" s="41">
        <v>4490322.4483599998</v>
      </c>
      <c r="J14" s="41">
        <v>4610133.4298599996</v>
      </c>
      <c r="K14" s="41">
        <v>4639944.4113600003</v>
      </c>
      <c r="L14" s="41">
        <v>4543394.8616000004</v>
      </c>
      <c r="M14" s="41">
        <v>4416992.3833600003</v>
      </c>
      <c r="N14" s="41">
        <v>4606887.93028</v>
      </c>
      <c r="O14" s="41">
        <v>4568926.1262512887</v>
      </c>
      <c r="P14" s="41">
        <v>4121776.0016435273</v>
      </c>
      <c r="Q14" s="41">
        <v>4273818.4751983825</v>
      </c>
      <c r="R14" s="41">
        <v>4399942.1971020801</v>
      </c>
      <c r="S14" s="41">
        <v>4388434.078076886</v>
      </c>
      <c r="T14" s="41">
        <v>3898684.9489956163</v>
      </c>
      <c r="U14" s="41">
        <v>4007942.9560180646</v>
      </c>
      <c r="V14" s="41">
        <v>3976970.0239577885</v>
      </c>
      <c r="W14" s="41">
        <v>4206519.9293348715</v>
      </c>
      <c r="X14" s="41">
        <v>3743328.635277499</v>
      </c>
      <c r="Y14" s="41">
        <v>4118307.8098292472</v>
      </c>
      <c r="Z14" s="41">
        <v>3872913.892600216</v>
      </c>
      <c r="AA14" s="41">
        <v>3423831.1466789739</v>
      </c>
      <c r="AB14" s="41">
        <v>3485724.9125036485</v>
      </c>
      <c r="AC14" s="41">
        <v>3181497.8895789031</v>
      </c>
      <c r="AD14" s="41">
        <v>3512594.9233986484</v>
      </c>
      <c r="AE14" s="41">
        <v>3055504.7772721141</v>
      </c>
      <c r="AF14" s="41">
        <v>2808337.3752528601</v>
      </c>
      <c r="AG14" s="41">
        <v>2651586.9561556205</v>
      </c>
      <c r="AH14" s="41">
        <v>2736609.920317933</v>
      </c>
      <c r="AI14" s="23"/>
    </row>
    <row r="15" spans="1:35" s="37" customFormat="1" x14ac:dyDescent="0.2">
      <c r="A15" s="43" t="s">
        <v>32</v>
      </c>
      <c r="B15" s="43" t="s">
        <v>0</v>
      </c>
      <c r="C15" s="44">
        <v>6259835.9220000003</v>
      </c>
      <c r="D15" s="44">
        <v>6155042.7520000003</v>
      </c>
      <c r="E15" s="44">
        <v>6119944.5419999994</v>
      </c>
      <c r="F15" s="44">
        <v>6161872.30064</v>
      </c>
      <c r="G15" s="44">
        <v>6049708.7801799998</v>
      </c>
      <c r="H15" s="44">
        <v>5777545.2597199995</v>
      </c>
      <c r="I15" s="44">
        <v>5552813.9000199996</v>
      </c>
      <c r="J15" s="44">
        <v>5720755.5787699996</v>
      </c>
      <c r="K15" s="44">
        <v>5798697.2575199995</v>
      </c>
      <c r="L15" s="44">
        <v>5609765.2549400004</v>
      </c>
      <c r="M15" s="44">
        <v>5297585.5289200004</v>
      </c>
      <c r="N15" s="44">
        <v>5742353.48092</v>
      </c>
      <c r="O15" s="44">
        <v>5710152.5873312885</v>
      </c>
      <c r="P15" s="44">
        <v>5240681.7621635273</v>
      </c>
      <c r="Q15" s="44">
        <v>5416105.1450983826</v>
      </c>
      <c r="R15" s="44">
        <v>5587135.7229420803</v>
      </c>
      <c r="S15" s="44">
        <v>5579349.4120768867</v>
      </c>
      <c r="T15" s="44">
        <v>5029153.2638556166</v>
      </c>
      <c r="U15" s="44">
        <v>5128654.9877380645</v>
      </c>
      <c r="V15" s="44">
        <v>5103265.6272377884</v>
      </c>
      <c r="W15" s="44">
        <v>5348597.1836348716</v>
      </c>
      <c r="X15" s="44">
        <v>4871067.294957499</v>
      </c>
      <c r="Y15" s="44">
        <v>5205630.5952092465</v>
      </c>
      <c r="Z15" s="44">
        <v>4937136.6071202159</v>
      </c>
      <c r="AA15" s="44">
        <v>4490645.478518974</v>
      </c>
      <c r="AB15" s="44">
        <v>4552844.3801636491</v>
      </c>
      <c r="AC15" s="44">
        <v>4225507.2130389037</v>
      </c>
      <c r="AD15" s="44">
        <v>4544478.8481786475</v>
      </c>
      <c r="AE15" s="44">
        <v>4055271.884712114</v>
      </c>
      <c r="AF15" s="44">
        <v>3783852.28637286</v>
      </c>
      <c r="AG15" s="44">
        <v>3621384.1658356204</v>
      </c>
      <c r="AH15" s="44">
        <v>3713234.0978179327</v>
      </c>
      <c r="AI15" s="36"/>
    </row>
    <row r="16" spans="1:35" x14ac:dyDescent="0.2">
      <c r="A16" s="35" t="s">
        <v>15</v>
      </c>
      <c r="B16" s="10" t="s">
        <v>0</v>
      </c>
      <c r="C16" s="26">
        <v>3170000</v>
      </c>
      <c r="D16" s="26">
        <v>3330000</v>
      </c>
      <c r="E16" s="26">
        <v>3360000</v>
      </c>
      <c r="F16" s="26">
        <v>3340000</v>
      </c>
      <c r="G16" s="26">
        <v>3240000</v>
      </c>
      <c r="H16" s="26">
        <v>3290000</v>
      </c>
      <c r="I16" s="26">
        <v>3380000</v>
      </c>
      <c r="J16" s="26">
        <v>3430000</v>
      </c>
      <c r="K16" s="26">
        <v>3400000</v>
      </c>
      <c r="L16" s="26">
        <v>3440000</v>
      </c>
      <c r="M16" s="26">
        <v>3570000</v>
      </c>
      <c r="N16" s="26">
        <v>3680000</v>
      </c>
      <c r="O16" s="26">
        <v>3660000</v>
      </c>
      <c r="P16" s="26">
        <v>3660000</v>
      </c>
      <c r="Q16" s="26">
        <v>3700000</v>
      </c>
      <c r="R16" s="26">
        <v>3700000</v>
      </c>
      <c r="S16" s="26">
        <v>3790000</v>
      </c>
      <c r="T16" s="26">
        <v>3620000</v>
      </c>
      <c r="U16" s="26">
        <v>3640000</v>
      </c>
      <c r="V16" s="26">
        <v>3610000</v>
      </c>
      <c r="W16" s="26">
        <v>3610000</v>
      </c>
      <c r="X16" s="26">
        <v>3560000</v>
      </c>
      <c r="Y16" s="26">
        <v>3550000</v>
      </c>
      <c r="Z16" s="26">
        <v>3590000</v>
      </c>
      <c r="AA16" s="26">
        <v>3500000</v>
      </c>
      <c r="AB16" s="26">
        <v>3550000</v>
      </c>
      <c r="AC16" s="26">
        <v>3510000</v>
      </c>
      <c r="AD16" s="26">
        <v>3490000</v>
      </c>
      <c r="AE16" s="26">
        <v>3480000</v>
      </c>
      <c r="AF16" s="26">
        <v>3400000</v>
      </c>
      <c r="AG16" s="26">
        <v>3320000</v>
      </c>
      <c r="AH16" s="26">
        <v>3480000</v>
      </c>
      <c r="AI16" s="23"/>
    </row>
    <row r="17" spans="1:35" x14ac:dyDescent="0.2">
      <c r="A17" s="8" t="s">
        <v>17</v>
      </c>
      <c r="B17" s="8" t="s">
        <v>0</v>
      </c>
      <c r="C17" s="25">
        <v>470000</v>
      </c>
      <c r="D17" s="25">
        <v>540000</v>
      </c>
      <c r="E17" s="25">
        <v>550000</v>
      </c>
      <c r="F17" s="25">
        <v>560000</v>
      </c>
      <c r="G17" s="25">
        <v>490000</v>
      </c>
      <c r="H17" s="25">
        <v>610000</v>
      </c>
      <c r="I17" s="25">
        <v>680000</v>
      </c>
      <c r="J17" s="25">
        <v>600000</v>
      </c>
      <c r="K17" s="25">
        <v>630000</v>
      </c>
      <c r="L17" s="25">
        <v>650000</v>
      </c>
      <c r="M17" s="25">
        <v>590000</v>
      </c>
      <c r="N17" s="25">
        <v>650000</v>
      </c>
      <c r="O17" s="25">
        <v>640000</v>
      </c>
      <c r="P17" s="25">
        <v>670000</v>
      </c>
      <c r="Q17" s="25">
        <v>660000</v>
      </c>
      <c r="R17" s="25">
        <v>680000</v>
      </c>
      <c r="S17" s="25">
        <v>680000</v>
      </c>
      <c r="T17" s="25">
        <v>690000</v>
      </c>
      <c r="U17" s="25">
        <v>760000</v>
      </c>
      <c r="V17" s="25">
        <v>780000</v>
      </c>
      <c r="W17" s="25">
        <v>850000</v>
      </c>
      <c r="X17" s="25">
        <v>760000</v>
      </c>
      <c r="Y17" s="25">
        <v>930000</v>
      </c>
      <c r="Z17" s="25">
        <v>900000</v>
      </c>
      <c r="AA17" s="25">
        <v>760000</v>
      </c>
      <c r="AB17" s="25">
        <v>850000</v>
      </c>
      <c r="AC17" s="25">
        <v>1140000</v>
      </c>
      <c r="AD17" s="25">
        <v>1150000</v>
      </c>
      <c r="AE17" s="25">
        <v>1240000</v>
      </c>
      <c r="AF17" s="25">
        <v>1520000</v>
      </c>
      <c r="AG17" s="25">
        <v>1430000</v>
      </c>
      <c r="AH17" s="25">
        <v>1670000</v>
      </c>
      <c r="AI17" s="23"/>
    </row>
    <row r="18" spans="1:35" s="37" customFormat="1" ht="17" thickBot="1" x14ac:dyDescent="0.25">
      <c r="A18" s="43" t="s">
        <v>27</v>
      </c>
      <c r="B18" s="43" t="s">
        <v>0</v>
      </c>
      <c r="C18" s="44">
        <v>3640000</v>
      </c>
      <c r="D18" s="44">
        <v>3870000</v>
      </c>
      <c r="E18" s="44">
        <v>3910000</v>
      </c>
      <c r="F18" s="44">
        <v>3900000</v>
      </c>
      <c r="G18" s="44">
        <v>3730000</v>
      </c>
      <c r="H18" s="44">
        <v>3900000</v>
      </c>
      <c r="I18" s="44">
        <v>4060000</v>
      </c>
      <c r="J18" s="44">
        <v>4030000</v>
      </c>
      <c r="K18" s="44">
        <v>4030000</v>
      </c>
      <c r="L18" s="44">
        <v>4090000</v>
      </c>
      <c r="M18" s="44">
        <v>4160000</v>
      </c>
      <c r="N18" s="44">
        <v>4330000</v>
      </c>
      <c r="O18" s="44">
        <v>4300000</v>
      </c>
      <c r="P18" s="44">
        <v>4330000</v>
      </c>
      <c r="Q18" s="44">
        <v>4360000</v>
      </c>
      <c r="R18" s="44">
        <v>4380000</v>
      </c>
      <c r="S18" s="44">
        <v>4470000</v>
      </c>
      <c r="T18" s="44">
        <v>4310000</v>
      </c>
      <c r="U18" s="44">
        <v>4400000</v>
      </c>
      <c r="V18" s="44">
        <v>4390000</v>
      </c>
      <c r="W18" s="44">
        <v>4460000</v>
      </c>
      <c r="X18" s="44">
        <v>4320000</v>
      </c>
      <c r="Y18" s="44">
        <v>4480000</v>
      </c>
      <c r="Z18" s="44">
        <v>4490000</v>
      </c>
      <c r="AA18" s="44">
        <v>4260000</v>
      </c>
      <c r="AB18" s="44">
        <v>4400000</v>
      </c>
      <c r="AC18" s="44">
        <v>4650000</v>
      </c>
      <c r="AD18" s="44">
        <v>4640000</v>
      </c>
      <c r="AE18" s="44">
        <v>4720000</v>
      </c>
      <c r="AF18" s="44">
        <v>4920000</v>
      </c>
      <c r="AG18" s="44">
        <v>4750000</v>
      </c>
      <c r="AH18" s="44">
        <v>5150000</v>
      </c>
      <c r="AI18" s="36"/>
    </row>
    <row r="19" spans="1:35" ht="6.75" customHeight="1" thickBot="1" x14ac:dyDescent="0.25">
      <c r="A19" s="82"/>
      <c r="B19" s="81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23"/>
    </row>
    <row r="20" spans="1:35" hidden="1" x14ac:dyDescent="0.2">
      <c r="A20" s="76" t="s">
        <v>5</v>
      </c>
      <c r="B20" s="75" t="s">
        <v>0</v>
      </c>
      <c r="C20" s="41">
        <v>16238390.202209748</v>
      </c>
      <c r="D20" s="41">
        <v>16351940.734594192</v>
      </c>
      <c r="E20" s="41">
        <v>16360619.192559265</v>
      </c>
      <c r="F20" s="41">
        <v>16427512.071835201</v>
      </c>
      <c r="G20" s="41">
        <v>16078291.835240196</v>
      </c>
      <c r="H20" s="41">
        <v>15908299.620379429</v>
      </c>
      <c r="I20" s="41">
        <v>15777190.578723151</v>
      </c>
      <c r="J20" s="41">
        <v>15975000.631519111</v>
      </c>
      <c r="K20" s="41">
        <v>16112041.023714408</v>
      </c>
      <c r="L20" s="41">
        <v>15900925.69415555</v>
      </c>
      <c r="M20" s="41">
        <v>15482399.724923648</v>
      </c>
      <c r="N20" s="41">
        <v>16360703.733223971</v>
      </c>
      <c r="O20" s="41">
        <v>16312160.814722933</v>
      </c>
      <c r="P20" s="41">
        <v>15857500.532710459</v>
      </c>
      <c r="Q20" s="41">
        <v>16092671.012283081</v>
      </c>
      <c r="R20" s="41">
        <v>16334210.340210836</v>
      </c>
      <c r="S20" s="41">
        <v>16424984.200731579</v>
      </c>
      <c r="T20" s="41">
        <v>15658416.626731211</v>
      </c>
      <c r="U20" s="41">
        <v>15841475.650893459</v>
      </c>
      <c r="V20" s="41">
        <v>15814222.194219036</v>
      </c>
      <c r="W20" s="41">
        <v>16147127.240398403</v>
      </c>
      <c r="X20" s="41">
        <v>15516290.858882874</v>
      </c>
      <c r="Y20" s="41">
        <v>15970711.405026197</v>
      </c>
      <c r="Z20" s="41">
        <v>15688632.238949023</v>
      </c>
      <c r="AA20" s="41">
        <v>15013490.146359418</v>
      </c>
      <c r="AB20" s="41">
        <v>15213994.880366832</v>
      </c>
      <c r="AC20" s="41">
        <v>15110792.294332385</v>
      </c>
      <c r="AD20" s="41">
        <v>15404128.034608733</v>
      </c>
      <c r="AE20" s="41">
        <v>14958539.284827132</v>
      </c>
      <c r="AF20" s="41">
        <v>14857848.795954011</v>
      </c>
      <c r="AG20" s="41">
        <v>14513891.300970715</v>
      </c>
      <c r="AH20" s="41">
        <v>15006044.294320848</v>
      </c>
      <c r="AI20" s="23"/>
    </row>
    <row r="21" spans="1:35" ht="17" hidden="1" thickBot="1" x14ac:dyDescent="0.25">
      <c r="A21" s="76" t="s">
        <v>6</v>
      </c>
      <c r="B21" s="75" t="s">
        <v>0</v>
      </c>
      <c r="C21" s="87">
        <v>13591787.670209747</v>
      </c>
      <c r="D21" s="87">
        <v>13761394.558594193</v>
      </c>
      <c r="E21" s="87">
        <v>13793714.828559265</v>
      </c>
      <c r="F21" s="87">
        <v>13820325.5560752</v>
      </c>
      <c r="G21" s="87">
        <v>13633321.334960196</v>
      </c>
      <c r="H21" s="87">
        <v>13625545.13557943</v>
      </c>
      <c r="I21" s="87">
        <v>13652207.675403152</v>
      </c>
      <c r="J21" s="87">
        <v>13753756.333699111</v>
      </c>
      <c r="K21" s="87">
        <v>13794535.331394408</v>
      </c>
      <c r="L21" s="87">
        <v>13768184.90747555</v>
      </c>
      <c r="M21" s="87">
        <v>13721213.43380365</v>
      </c>
      <c r="N21" s="87">
        <v>14089772.631943971</v>
      </c>
      <c r="O21" s="87">
        <v>14029707.892562933</v>
      </c>
      <c r="P21" s="87">
        <v>13619689.011670459</v>
      </c>
      <c r="Q21" s="87">
        <v>13808097.672483081</v>
      </c>
      <c r="R21" s="87">
        <v>13959823.288530838</v>
      </c>
      <c r="S21" s="87">
        <v>14043153.53273158</v>
      </c>
      <c r="T21" s="87">
        <v>13397479.997011211</v>
      </c>
      <c r="U21" s="87">
        <v>13600051.587453458</v>
      </c>
      <c r="V21" s="87">
        <v>13561630.987659037</v>
      </c>
      <c r="W21" s="87">
        <v>13862972.731798403</v>
      </c>
      <c r="X21" s="87">
        <v>13260813.539522875</v>
      </c>
      <c r="Y21" s="87">
        <v>13796065.834266197</v>
      </c>
      <c r="Z21" s="87">
        <v>13560186.809909023</v>
      </c>
      <c r="AA21" s="87">
        <v>12879861.482679415</v>
      </c>
      <c r="AB21" s="87">
        <v>13079755.945046831</v>
      </c>
      <c r="AC21" s="87">
        <v>13022773.647412384</v>
      </c>
      <c r="AD21" s="87">
        <v>13340360.185048733</v>
      </c>
      <c r="AE21" s="87">
        <v>12959005.069947133</v>
      </c>
      <c r="AF21" s="87">
        <v>12906818.973714011</v>
      </c>
      <c r="AG21" s="87">
        <v>12574296.881610714</v>
      </c>
      <c r="AH21" s="87">
        <v>13052795.939320847</v>
      </c>
      <c r="AI21" s="23"/>
    </row>
    <row r="22" spans="1:35" s="37" customFormat="1" ht="17" thickBot="1" x14ac:dyDescent="0.25">
      <c r="A22" s="77" t="s">
        <v>33</v>
      </c>
      <c r="B22" s="78" t="s">
        <v>0</v>
      </c>
      <c r="C22" s="79">
        <v>14915088.936209748</v>
      </c>
      <c r="D22" s="79">
        <v>15056667.646594193</v>
      </c>
      <c r="E22" s="79">
        <v>15077167.010559265</v>
      </c>
      <c r="F22" s="79">
        <v>15123918.813955201</v>
      </c>
      <c r="G22" s="79">
        <v>14855806.585100196</v>
      </c>
      <c r="H22" s="79">
        <v>14766922.377979429</v>
      </c>
      <c r="I22" s="79">
        <v>14714699.127063151</v>
      </c>
      <c r="J22" s="79">
        <v>14864378.482609112</v>
      </c>
      <c r="K22" s="79">
        <v>14953288.177554408</v>
      </c>
      <c r="L22" s="79">
        <v>14834555.300815549</v>
      </c>
      <c r="M22" s="79">
        <v>14601806.579363648</v>
      </c>
      <c r="N22" s="79">
        <v>15225238.182583971</v>
      </c>
      <c r="O22" s="79">
        <v>15170934.353642933</v>
      </c>
      <c r="P22" s="79">
        <v>14738594.772190459</v>
      </c>
      <c r="Q22" s="79">
        <v>14950384.342383081</v>
      </c>
      <c r="R22" s="79">
        <v>15147016.814370837</v>
      </c>
      <c r="S22" s="79">
        <v>15234068.86673158</v>
      </c>
      <c r="T22" s="79">
        <v>14527948.311871212</v>
      </c>
      <c r="U22" s="79">
        <v>14720763.61917346</v>
      </c>
      <c r="V22" s="79">
        <v>14687926.590939038</v>
      </c>
      <c r="W22" s="79">
        <v>15005049.986098403</v>
      </c>
      <c r="X22" s="79">
        <v>14388552.199202875</v>
      </c>
      <c r="Y22" s="79">
        <v>14883388.619646197</v>
      </c>
      <c r="Z22" s="79">
        <v>14624409.524429023</v>
      </c>
      <c r="AA22" s="80">
        <v>13946675.814519417</v>
      </c>
      <c r="AB22" s="80">
        <v>14146875.412706831</v>
      </c>
      <c r="AC22" s="80">
        <v>14066782.970872384</v>
      </c>
      <c r="AD22" s="80">
        <v>14372244.109828733</v>
      </c>
      <c r="AE22" s="80">
        <v>13958772.177387133</v>
      </c>
      <c r="AF22" s="80">
        <v>13882333.88483401</v>
      </c>
      <c r="AG22" s="80">
        <v>13544094.091290714</v>
      </c>
      <c r="AH22" s="80">
        <v>14029420.116820799</v>
      </c>
      <c r="AI22" s="36"/>
    </row>
    <row r="23" spans="1:35" x14ac:dyDescent="0.2"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</row>
    <row r="24" spans="1:35" ht="17" thickBot="1" x14ac:dyDescent="0.25">
      <c r="A24" s="11"/>
      <c r="B24" s="11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23"/>
    </row>
    <row r="25" spans="1:35" s="5" customFormat="1" ht="14" thickBot="1" x14ac:dyDescent="0.2">
      <c r="A25" s="38" t="s">
        <v>29</v>
      </c>
      <c r="B25" s="4" t="s">
        <v>16</v>
      </c>
      <c r="C25" s="39">
        <v>1990</v>
      </c>
      <c r="D25" s="39">
        <v>1991</v>
      </c>
      <c r="E25" s="39">
        <v>1992</v>
      </c>
      <c r="F25" s="39">
        <v>1993</v>
      </c>
      <c r="G25" s="39">
        <v>1994</v>
      </c>
      <c r="H25" s="39">
        <v>1995</v>
      </c>
      <c r="I25" s="39">
        <v>1996</v>
      </c>
      <c r="J25" s="39">
        <v>1997</v>
      </c>
      <c r="K25" s="39">
        <v>1998</v>
      </c>
      <c r="L25" s="39">
        <v>1999</v>
      </c>
      <c r="M25" s="39">
        <v>2000</v>
      </c>
      <c r="N25" s="39">
        <v>2001</v>
      </c>
      <c r="O25" s="39">
        <v>2002</v>
      </c>
      <c r="P25" s="39">
        <v>2003</v>
      </c>
      <c r="Q25" s="39">
        <v>2004</v>
      </c>
      <c r="R25" s="39">
        <v>2005</v>
      </c>
      <c r="S25" s="39">
        <v>2006</v>
      </c>
      <c r="T25" s="39">
        <v>2007</v>
      </c>
      <c r="U25" s="39">
        <v>2008</v>
      </c>
      <c r="V25" s="39">
        <v>2009</v>
      </c>
      <c r="W25" s="39">
        <v>2010</v>
      </c>
      <c r="X25" s="39">
        <v>2011</v>
      </c>
      <c r="Y25" s="39">
        <v>2012</v>
      </c>
      <c r="Z25" s="39">
        <v>2013</v>
      </c>
      <c r="AA25" s="39">
        <v>2014</v>
      </c>
      <c r="AB25" s="39">
        <v>2015</v>
      </c>
      <c r="AC25" s="39">
        <v>2016</v>
      </c>
      <c r="AD25" s="39">
        <v>2017</v>
      </c>
      <c r="AE25" s="39">
        <v>2018</v>
      </c>
      <c r="AF25" s="39">
        <v>2019</v>
      </c>
      <c r="AG25" s="39">
        <v>2020</v>
      </c>
      <c r="AH25" s="39">
        <v>2021</v>
      </c>
      <c r="AI25" s="97"/>
    </row>
    <row r="26" spans="1:35" x14ac:dyDescent="0.2">
      <c r="A26" s="7" t="s">
        <v>11</v>
      </c>
      <c r="B26" s="8" t="s">
        <v>0</v>
      </c>
      <c r="C26" s="24">
        <v>843081.98569835548</v>
      </c>
      <c r="D26" s="24">
        <v>851000.92160540004</v>
      </c>
      <c r="E26" s="24">
        <v>858689.85726990888</v>
      </c>
      <c r="F26" s="24">
        <v>866149.02355504979</v>
      </c>
      <c r="G26" s="24">
        <v>873378.65098155022</v>
      </c>
      <c r="H26" s="24">
        <v>880378.96972051274</v>
      </c>
      <c r="I26" s="24">
        <v>887150.20959660877</v>
      </c>
      <c r="J26" s="24">
        <v>893692.60009206866</v>
      </c>
      <c r="K26" s="24">
        <v>900006.37034109514</v>
      </c>
      <c r="L26" s="24">
        <v>906091.74913784489</v>
      </c>
      <c r="M26" s="24">
        <v>911948.9649292446</v>
      </c>
      <c r="N26" s="24">
        <v>917578.24582137726</v>
      </c>
      <c r="O26" s="24">
        <v>922979.81957788509</v>
      </c>
      <c r="P26" s="24">
        <v>928153.91362316289</v>
      </c>
      <c r="Q26" s="24">
        <v>933100.75503836642</v>
      </c>
      <c r="R26" s="24">
        <v>937820.57056620263</v>
      </c>
      <c r="S26" s="24">
        <v>942313.58661013027</v>
      </c>
      <c r="T26" s="24">
        <v>946580.02923436102</v>
      </c>
      <c r="U26" s="24">
        <v>950620.12416625337</v>
      </c>
      <c r="V26" s="24">
        <v>954434.09679631307</v>
      </c>
      <c r="W26" s="24">
        <v>958022.17217659636</v>
      </c>
      <c r="X26" s="24">
        <v>961384.57502549968</v>
      </c>
      <c r="Y26" s="24">
        <v>964521.52972536464</v>
      </c>
      <c r="Z26" s="24">
        <v>967433.26032327663</v>
      </c>
      <c r="AA26" s="24">
        <v>970119.99053345912</v>
      </c>
      <c r="AB26" s="24">
        <v>972581.94373807195</v>
      </c>
      <c r="AC26" s="24">
        <v>974819.34298481711</v>
      </c>
      <c r="AD26" s="24">
        <v>976832.41098853468</v>
      </c>
      <c r="AE26" s="24">
        <v>978621.37013679033</v>
      </c>
      <c r="AF26" s="24">
        <v>980186.44248428848</v>
      </c>
      <c r="AG26" s="24">
        <v>981527.84975446796</v>
      </c>
      <c r="AH26" s="24">
        <v>982645.8133450899</v>
      </c>
      <c r="AI26" s="23"/>
    </row>
    <row r="27" spans="1:35" x14ac:dyDescent="0.2">
      <c r="A27" s="8" t="s">
        <v>13</v>
      </c>
      <c r="B27" s="8" t="s">
        <v>0</v>
      </c>
      <c r="C27" s="25">
        <v>273339.40612344677</v>
      </c>
      <c r="D27" s="25">
        <v>267388.10414749873</v>
      </c>
      <c r="E27" s="25">
        <v>261526.83893275631</v>
      </c>
      <c r="F27" s="25">
        <v>255755.52010430465</v>
      </c>
      <c r="G27" s="25">
        <v>250074.05742150452</v>
      </c>
      <c r="H27" s="25">
        <v>244482.36078169287</v>
      </c>
      <c r="I27" s="25">
        <v>238980.34021542501</v>
      </c>
      <c r="J27" s="25">
        <v>233567.90589017508</v>
      </c>
      <c r="K27" s="25">
        <v>228244.96810716428</v>
      </c>
      <c r="L27" s="25">
        <v>223011.4373018895</v>
      </c>
      <c r="M27" s="25">
        <v>217867.22404676635</v>
      </c>
      <c r="N27" s="25">
        <v>212812.2390453144</v>
      </c>
      <c r="O27" s="25">
        <v>207846.39313585742</v>
      </c>
      <c r="P27" s="25">
        <v>202969.5972915235</v>
      </c>
      <c r="Q27" s="25">
        <v>198181.76261707314</v>
      </c>
      <c r="R27" s="25">
        <v>193482.80035207118</v>
      </c>
      <c r="S27" s="25">
        <v>188872.62186718622</v>
      </c>
      <c r="T27" s="25">
        <v>184351.13866577655</v>
      </c>
      <c r="U27" s="25">
        <v>179918.26238441889</v>
      </c>
      <c r="V27" s="25">
        <v>175573.90479079372</v>
      </c>
      <c r="W27" s="25">
        <v>171317.97778579983</v>
      </c>
      <c r="X27" s="25">
        <v>167150.39339985393</v>
      </c>
      <c r="Y27" s="25">
        <v>163071.06379447647</v>
      </c>
      <c r="Z27" s="25">
        <v>159079.901264935</v>
      </c>
      <c r="AA27" s="25">
        <v>155176.81823390021</v>
      </c>
      <c r="AB27" s="25">
        <v>151361.72725673261</v>
      </c>
      <c r="AC27" s="25">
        <v>147634.54101725321</v>
      </c>
      <c r="AD27" s="25">
        <v>143995.17233038688</v>
      </c>
      <c r="AE27" s="25">
        <v>140443.53414057629</v>
      </c>
      <c r="AF27" s="25">
        <v>136979.53952019601</v>
      </c>
      <c r="AG27" s="25">
        <v>133603.10167378173</v>
      </c>
      <c r="AH27" s="25">
        <v>130314.13393221515</v>
      </c>
      <c r="AI27" s="23"/>
    </row>
    <row r="28" spans="1:35" x14ac:dyDescent="0.2">
      <c r="A28" s="10" t="s">
        <v>14</v>
      </c>
      <c r="B28" s="8" t="s">
        <v>0</v>
      </c>
      <c r="C28" s="25">
        <v>1195489.5113628313</v>
      </c>
      <c r="D28" s="25">
        <v>1170957.593203539</v>
      </c>
      <c r="E28" s="25">
        <v>1164815.6329911496</v>
      </c>
      <c r="F28" s="25">
        <v>1162330.3547469019</v>
      </c>
      <c r="G28" s="25">
        <v>1136975.616722123</v>
      </c>
      <c r="H28" s="25">
        <v>1077638.5778123885</v>
      </c>
      <c r="I28" s="25">
        <v>1029115.6825146896</v>
      </c>
      <c r="J28" s="25">
        <v>1063453.4643865479</v>
      </c>
      <c r="K28" s="25">
        <v>1078676.2020106188</v>
      </c>
      <c r="L28" s="25">
        <v>1035428.6361515037</v>
      </c>
      <c r="M28" s="25">
        <v>968357.25752070732</v>
      </c>
      <c r="N28" s="25">
        <v>1060460.8631702648</v>
      </c>
      <c r="O28" s="25">
        <v>1017096.5452805804</v>
      </c>
      <c r="P28" s="25">
        <v>939465.16517687717</v>
      </c>
      <c r="Q28" s="25">
        <v>972720.29371139267</v>
      </c>
      <c r="R28" s="25">
        <v>994503.69587087596</v>
      </c>
      <c r="S28" s="25">
        <v>911715.36638082797</v>
      </c>
      <c r="T28" s="25">
        <v>733569.96884028928</v>
      </c>
      <c r="U28" s="25">
        <v>710124.37487137667</v>
      </c>
      <c r="V28" s="25">
        <v>700165.64716808673</v>
      </c>
      <c r="W28" s="25">
        <v>666993.33702087367</v>
      </c>
      <c r="X28" s="25">
        <v>565026.6116366788</v>
      </c>
      <c r="Y28" s="25">
        <v>595590.41458791669</v>
      </c>
      <c r="Z28" s="25">
        <v>565527.80915371864</v>
      </c>
      <c r="AA28" s="25">
        <v>505244.35381681769</v>
      </c>
      <c r="AB28" s="25">
        <v>510674.77445440291</v>
      </c>
      <c r="AC28" s="25">
        <v>420398.37602452637</v>
      </c>
      <c r="AD28" s="25">
        <v>429538.5025984731</v>
      </c>
      <c r="AE28" s="25">
        <v>383799.91476555419</v>
      </c>
      <c r="AF28" s="25">
        <v>327554.04704489012</v>
      </c>
      <c r="AG28" s="25">
        <v>303068.52192078048</v>
      </c>
      <c r="AH28" s="25">
        <v>290990.01784902572</v>
      </c>
      <c r="AI28" s="129"/>
    </row>
    <row r="29" spans="1:35" x14ac:dyDescent="0.2">
      <c r="A29" s="7" t="s">
        <v>12</v>
      </c>
      <c r="B29" s="8" t="s">
        <v>0</v>
      </c>
      <c r="C29" s="25">
        <v>118952.21541666666</v>
      </c>
      <c r="D29" s="25">
        <v>120971.20630952383</v>
      </c>
      <c r="E29" s="25">
        <v>119806.36041666668</v>
      </c>
      <c r="F29" s="25">
        <v>129915.0535095238</v>
      </c>
      <c r="G29" s="25">
        <v>131275.03086130953</v>
      </c>
      <c r="H29" s="25">
        <v>132635.00821309522</v>
      </c>
      <c r="I29" s="25">
        <v>133338.19777202382</v>
      </c>
      <c r="J29" s="25">
        <v>134519.65768898811</v>
      </c>
      <c r="K29" s="25">
        <v>135701.11760595237</v>
      </c>
      <c r="L29" s="25">
        <v>138470.43420773809</v>
      </c>
      <c r="M29" s="25">
        <v>139151.77302023809</v>
      </c>
      <c r="N29" s="25">
        <v>141246.5749309524</v>
      </c>
      <c r="O29" s="25">
        <v>173662.07717661207</v>
      </c>
      <c r="P29" s="25">
        <v>154067.11884582171</v>
      </c>
      <c r="Q29" s="25">
        <v>157619.65755890412</v>
      </c>
      <c r="R29" s="25">
        <v>170525.15485566147</v>
      </c>
      <c r="S29" s="25">
        <v>242530.77062145385</v>
      </c>
      <c r="T29" s="25">
        <v>296924.2581093167</v>
      </c>
      <c r="U29" s="25">
        <v>336487.12035371625</v>
      </c>
      <c r="V29" s="25">
        <v>340539.6335774422</v>
      </c>
      <c r="W29" s="25">
        <v>416222.56165413564</v>
      </c>
      <c r="X29" s="25">
        <v>416705.75037891429</v>
      </c>
      <c r="Y29" s="25">
        <v>452643.40744674229</v>
      </c>
      <c r="Z29" s="25">
        <v>428714.4868525893</v>
      </c>
      <c r="AA29" s="25">
        <v>398055.02255288692</v>
      </c>
      <c r="AB29" s="25">
        <v>404959.61334367562</v>
      </c>
      <c r="AC29" s="25">
        <v>423377.9661958834</v>
      </c>
      <c r="AD29" s="25">
        <v>475389.87669086538</v>
      </c>
      <c r="AE29" s="25">
        <v>423770.48711436777</v>
      </c>
      <c r="AF29" s="25">
        <v>422527.32456210512</v>
      </c>
      <c r="AG29" s="25">
        <v>413633.87196475151</v>
      </c>
      <c r="AH29" s="25">
        <v>441666.32782867015</v>
      </c>
      <c r="AI29" s="129"/>
    </row>
    <row r="30" spans="1:35" x14ac:dyDescent="0.2">
      <c r="A30" s="35" t="s">
        <v>15</v>
      </c>
      <c r="B30" s="8" t="s">
        <v>0</v>
      </c>
      <c r="C30" s="25">
        <v>1761111.1111111105</v>
      </c>
      <c r="D30" s="25">
        <v>1849999.9999999995</v>
      </c>
      <c r="E30" s="25">
        <v>1866666.666666666</v>
      </c>
      <c r="F30" s="25">
        <v>1855555.555555555</v>
      </c>
      <c r="G30" s="25">
        <v>1799999.9999999995</v>
      </c>
      <c r="H30" s="25">
        <v>1827777.7777777773</v>
      </c>
      <c r="I30" s="25">
        <v>1877777.7777777773</v>
      </c>
      <c r="J30" s="25">
        <v>1905555.555555555</v>
      </c>
      <c r="K30" s="25">
        <v>1888888.8888888883</v>
      </c>
      <c r="L30" s="25">
        <v>1911111.1111111105</v>
      </c>
      <c r="M30" s="25">
        <v>1983333.3333333328</v>
      </c>
      <c r="N30" s="25">
        <v>2044444.4444444438</v>
      </c>
      <c r="O30" s="25">
        <v>2033333.3333333328</v>
      </c>
      <c r="P30" s="25">
        <v>2033333.3333333328</v>
      </c>
      <c r="Q30" s="25">
        <v>2055555.555555555</v>
      </c>
      <c r="R30" s="25">
        <v>2055555.555555555</v>
      </c>
      <c r="S30" s="25">
        <v>2105555.555555555</v>
      </c>
      <c r="T30" s="25">
        <v>2011111.1111111105</v>
      </c>
      <c r="U30" s="25">
        <v>2022222.2222222215</v>
      </c>
      <c r="V30" s="25">
        <v>2005555.555555555</v>
      </c>
      <c r="W30" s="25">
        <v>2005555.555555555</v>
      </c>
      <c r="X30" s="25">
        <v>1977777.7777777773</v>
      </c>
      <c r="Y30" s="25">
        <v>1972222.2222222215</v>
      </c>
      <c r="Z30" s="25">
        <v>1994444.4444444438</v>
      </c>
      <c r="AA30" s="25">
        <v>1944444.4444444438</v>
      </c>
      <c r="AB30" s="25">
        <v>1972222.2222222215</v>
      </c>
      <c r="AC30" s="25">
        <v>1949999.9999999995</v>
      </c>
      <c r="AD30" s="25">
        <v>1938888.8888888883</v>
      </c>
      <c r="AE30" s="25">
        <v>1933333.3333333328</v>
      </c>
      <c r="AF30" s="25">
        <v>1888888.8888888883</v>
      </c>
      <c r="AG30" s="25">
        <v>1844444.4444444438</v>
      </c>
      <c r="AH30" s="25">
        <v>1933333.3333333328</v>
      </c>
      <c r="AI30" s="129"/>
    </row>
    <row r="31" spans="1:35" x14ac:dyDescent="0.2">
      <c r="A31" s="8" t="s">
        <v>17</v>
      </c>
      <c r="B31" s="8" t="s">
        <v>0</v>
      </c>
      <c r="C31" s="25">
        <v>57996.257839999998</v>
      </c>
      <c r="D31" s="25">
        <v>65577.099480000004</v>
      </c>
      <c r="E31" s="25">
        <v>66822.536600000007</v>
      </c>
      <c r="F31" s="25">
        <v>68360.476599999995</v>
      </c>
      <c r="G31" s="25">
        <v>62121.573839999997</v>
      </c>
      <c r="H31" s="25">
        <v>75729.790179999996</v>
      </c>
      <c r="I31" s="25">
        <v>84747.740099999995</v>
      </c>
      <c r="J31" s="25">
        <v>76249.155180000002</v>
      </c>
      <c r="K31" s="25">
        <v>79652.843499999988</v>
      </c>
      <c r="L31" s="25">
        <v>81476.270799999998</v>
      </c>
      <c r="M31" s="25">
        <v>76259.336539999989</v>
      </c>
      <c r="N31" s="25">
        <v>84227.615380000003</v>
      </c>
      <c r="O31" s="25">
        <v>82480.613920000003</v>
      </c>
      <c r="P31" s="25">
        <v>87471.563980000006</v>
      </c>
      <c r="Q31" s="25">
        <v>87585.416100000002</v>
      </c>
      <c r="R31" s="25">
        <v>91147.097999999998</v>
      </c>
      <c r="S31" s="25">
        <v>90813.783640000009</v>
      </c>
      <c r="T31" s="25">
        <v>92715.163440000004</v>
      </c>
      <c r="U31" s="25">
        <v>104380.38046000001</v>
      </c>
      <c r="V31" s="25">
        <v>110864.74687999999</v>
      </c>
      <c r="W31" s="25">
        <v>123422.03056</v>
      </c>
      <c r="X31" s="25">
        <v>112900.6241</v>
      </c>
      <c r="Y31" s="25">
        <v>135967.64568000002</v>
      </c>
      <c r="Z31" s="25">
        <v>135964.44170000002</v>
      </c>
      <c r="AA31" s="25">
        <v>120293.67723999999</v>
      </c>
      <c r="AB31" s="25">
        <v>132493.54204</v>
      </c>
      <c r="AC31" s="25">
        <v>169008.9633</v>
      </c>
      <c r="AD31" s="25">
        <v>172019.05791999999</v>
      </c>
      <c r="AE31" s="25">
        <v>173897.5007</v>
      </c>
      <c r="AF31" s="25">
        <v>205198.42937999999</v>
      </c>
      <c r="AG31" s="25">
        <v>200958.03045999998</v>
      </c>
      <c r="AH31" s="25">
        <v>230302.53610000003</v>
      </c>
    </row>
    <row r="32" spans="1:35" s="37" customFormat="1" x14ac:dyDescent="0.2">
      <c r="A32" s="50" t="s">
        <v>46</v>
      </c>
      <c r="B32" s="51" t="s">
        <v>0</v>
      </c>
      <c r="C32" s="46">
        <v>4249970.4875524109</v>
      </c>
      <c r="D32" s="46">
        <v>4325894.9247459611</v>
      </c>
      <c r="E32" s="46">
        <v>4338327.8928771475</v>
      </c>
      <c r="F32" s="46">
        <v>4338065.9840713348</v>
      </c>
      <c r="G32" s="46">
        <v>4253824.9298264869</v>
      </c>
      <c r="H32" s="46">
        <v>4238642.484485466</v>
      </c>
      <c r="I32" s="46">
        <v>4251109.9479765249</v>
      </c>
      <c r="J32" s="46">
        <v>4307038.3387933336</v>
      </c>
      <c r="K32" s="46">
        <v>4311170.3904537195</v>
      </c>
      <c r="L32" s="46">
        <v>4295589.6387100872</v>
      </c>
      <c r="M32" s="46">
        <v>4296917.8893902889</v>
      </c>
      <c r="N32" s="46">
        <v>4460769.9827923533</v>
      </c>
      <c r="O32" s="46">
        <v>4437398.7824242683</v>
      </c>
      <c r="P32" s="46">
        <v>4345460.6922507184</v>
      </c>
      <c r="Q32" s="46">
        <v>4404763.440581291</v>
      </c>
      <c r="R32" s="46">
        <v>4443034.8752003666</v>
      </c>
      <c r="S32" s="46">
        <v>4481801.6846751533</v>
      </c>
      <c r="T32" s="46">
        <v>4265251.669400854</v>
      </c>
      <c r="U32" s="46">
        <v>4303752.4844579864</v>
      </c>
      <c r="V32" s="46">
        <v>4287133.584768191</v>
      </c>
      <c r="W32" s="46">
        <v>4341533.6347529609</v>
      </c>
      <c r="X32" s="46">
        <v>4200945.7323187236</v>
      </c>
      <c r="Y32" s="46">
        <v>4284016.2834567213</v>
      </c>
      <c r="Z32" s="46">
        <v>4251164.3437389638</v>
      </c>
      <c r="AA32" s="47">
        <v>4093334.3068215079</v>
      </c>
      <c r="AB32" s="47">
        <v>4144293.8230551048</v>
      </c>
      <c r="AC32" s="47">
        <v>4085239.1895224797</v>
      </c>
      <c r="AD32" s="47">
        <v>4136663.9094171482</v>
      </c>
      <c r="AE32" s="47">
        <v>4033866.1401906214</v>
      </c>
      <c r="AF32" s="47">
        <v>3961334.6718803681</v>
      </c>
      <c r="AG32" s="47">
        <v>3877235.8202182255</v>
      </c>
      <c r="AH32" s="47">
        <v>4009252.1623883341</v>
      </c>
    </row>
    <row r="33" spans="1:35" x14ac:dyDescent="0.2">
      <c r="A33" s="50" t="s">
        <v>34</v>
      </c>
      <c r="B33" s="51" t="s">
        <v>0</v>
      </c>
      <c r="C33" s="48">
        <v>7903000.8808933226</v>
      </c>
      <c r="D33" s="47">
        <v>7969704.0744216237</v>
      </c>
      <c r="E33" s="47">
        <v>8029166.7973623564</v>
      </c>
      <c r="F33" s="47">
        <v>8081389.0497120945</v>
      </c>
      <c r="G33" s="47">
        <v>8126370.8314737463</v>
      </c>
      <c r="H33" s="47">
        <v>8164112.1426469339</v>
      </c>
      <c r="I33" s="47">
        <v>8501992.3208597861</v>
      </c>
      <c r="J33" s="47">
        <v>8530904.8748631068</v>
      </c>
      <c r="K33" s="47">
        <v>8552324.8480324037</v>
      </c>
      <c r="L33" s="47">
        <v>8566252.2403703071</v>
      </c>
      <c r="M33" s="47">
        <v>8572687.0518763717</v>
      </c>
      <c r="N33" s="47">
        <v>8571629.2825501617</v>
      </c>
      <c r="O33" s="47">
        <v>8563078.9323915895</v>
      </c>
      <c r="P33" s="47">
        <v>8919852.259688573</v>
      </c>
      <c r="Q33" s="47">
        <v>8883018.2609881554</v>
      </c>
      <c r="R33" s="47">
        <v>8838033.3595874719</v>
      </c>
      <c r="S33" s="47">
        <v>10560758.337398291</v>
      </c>
      <c r="T33" s="47">
        <v>10475609.7121087</v>
      </c>
      <c r="U33" s="47">
        <v>10380023.681615204</v>
      </c>
      <c r="V33" s="47">
        <v>10274000.24591855</v>
      </c>
      <c r="W33" s="47">
        <v>10157539.40502114</v>
      </c>
      <c r="X33" s="47">
        <v>10030641.158918757</v>
      </c>
      <c r="Y33" s="47">
        <v>9904216.9671011586</v>
      </c>
      <c r="Z33" s="47">
        <v>9767659.3213942479</v>
      </c>
      <c r="AA33" s="47">
        <v>9620972.0988858864</v>
      </c>
      <c r="AB33" s="47">
        <v>9464155.2995755114</v>
      </c>
      <c r="AC33" s="47">
        <v>9297208.923462579</v>
      </c>
      <c r="AD33" s="47">
        <v>9131992.9713773541</v>
      </c>
      <c r="AE33" s="47">
        <v>8957372.2406419665</v>
      </c>
      <c r="AF33" s="47">
        <v>8775396.0728698988</v>
      </c>
      <c r="AG33" s="47">
        <v>8593941.8269031867</v>
      </c>
      <c r="AH33" s="47">
        <v>8451483.4880746081</v>
      </c>
      <c r="AI33" s="129"/>
    </row>
    <row r="34" spans="1:35" x14ac:dyDescent="0.2">
      <c r="A34" s="9" t="s">
        <v>20</v>
      </c>
      <c r="B34" s="10" t="s">
        <v>0</v>
      </c>
      <c r="C34" s="26">
        <v>10319420.769535102</v>
      </c>
      <c r="D34" s="26">
        <v>10151986.292620182</v>
      </c>
      <c r="E34" s="26">
        <v>9984551.8157052398</v>
      </c>
      <c r="F34" s="26">
        <v>9817117.3387902975</v>
      </c>
      <c r="G34" s="26">
        <v>9649682.8618753552</v>
      </c>
      <c r="H34" s="26">
        <v>9482248.384960413</v>
      </c>
      <c r="I34" s="26">
        <v>9314813.9080454726</v>
      </c>
      <c r="J34" s="26">
        <v>9202290.5159742087</v>
      </c>
      <c r="K34" s="26">
        <v>9346574.1519694999</v>
      </c>
      <c r="L34" s="26">
        <v>9095292.0346782915</v>
      </c>
      <c r="M34" s="26">
        <v>9159333.0750304163</v>
      </c>
      <c r="N34" s="26">
        <v>9309495.7669762783</v>
      </c>
      <c r="O34" s="26">
        <v>9339496.8760187682</v>
      </c>
      <c r="P34" s="26">
        <v>9253686.9592770152</v>
      </c>
      <c r="Q34" s="26">
        <v>9294263.6925562285</v>
      </c>
      <c r="R34" s="26">
        <v>9488500.5885153301</v>
      </c>
      <c r="S34" s="26">
        <v>9453274.636127837</v>
      </c>
      <c r="T34" s="26">
        <v>9420230.7163242809</v>
      </c>
      <c r="U34" s="26">
        <v>9516279.9206517637</v>
      </c>
      <c r="V34" s="26">
        <v>9512478.3666278403</v>
      </c>
      <c r="W34" s="26">
        <v>9566483.2362815104</v>
      </c>
      <c r="X34" s="26">
        <v>9577618.5770162996</v>
      </c>
      <c r="Y34" s="26">
        <v>9559899.9448666144</v>
      </c>
      <c r="Z34" s="26">
        <v>9438374.486205142</v>
      </c>
      <c r="AA34" s="26">
        <v>9582617.5466492902</v>
      </c>
      <c r="AB34" s="26">
        <v>9517984.7966345455</v>
      </c>
      <c r="AC34" s="26">
        <v>9413203.3162544183</v>
      </c>
      <c r="AD34" s="26">
        <v>9439998.0724244434</v>
      </c>
      <c r="AE34" s="26">
        <v>9138445.1216557082</v>
      </c>
      <c r="AF34" s="26">
        <v>9013735.2600854207</v>
      </c>
      <c r="AG34" s="26">
        <v>9012784.3333664834</v>
      </c>
      <c r="AH34" s="26">
        <v>9067064.7300732415</v>
      </c>
    </row>
    <row r="35" spans="1:35" x14ac:dyDescent="0.2">
      <c r="A35" s="7" t="s">
        <v>19</v>
      </c>
      <c r="B35" s="8" t="s">
        <v>0</v>
      </c>
      <c r="C35" s="23">
        <v>1448545.5832466371</v>
      </c>
      <c r="D35" s="25">
        <v>1453887.269220924</v>
      </c>
      <c r="E35" s="25">
        <v>1457815.4065549013</v>
      </c>
      <c r="F35" s="25">
        <v>1460329.995248114</v>
      </c>
      <c r="G35" s="25">
        <v>1461431.0353007882</v>
      </c>
      <c r="H35" s="25">
        <v>1461118.5267129396</v>
      </c>
      <c r="I35" s="25">
        <v>1459392.4694843309</v>
      </c>
      <c r="J35" s="25">
        <v>1456252.8636153706</v>
      </c>
      <c r="K35" s="25">
        <v>1451699.7091056083</v>
      </c>
      <c r="L35" s="25">
        <v>1445733.0059554721</v>
      </c>
      <c r="M35" s="25">
        <v>1438352.7541645681</v>
      </c>
      <c r="N35" s="25">
        <v>1429558.9537331278</v>
      </c>
      <c r="O35" s="25">
        <v>1419351.6046610367</v>
      </c>
      <c r="P35" s="25">
        <v>1404706.0044252647</v>
      </c>
      <c r="Q35" s="25">
        <v>1391406.0217225454</v>
      </c>
      <c r="R35" s="25">
        <v>1376692.4903790138</v>
      </c>
      <c r="S35" s="25">
        <v>1360565.4103950406</v>
      </c>
      <c r="T35" s="25">
        <v>1343024.7817704952</v>
      </c>
      <c r="U35" s="25">
        <v>1324070.604505315</v>
      </c>
      <c r="V35" s="25">
        <v>1303702.8785995429</v>
      </c>
      <c r="W35" s="25">
        <v>1281921.6040532982</v>
      </c>
      <c r="X35" s="25">
        <v>1258726.7808661321</v>
      </c>
      <c r="Y35" s="25">
        <v>1235211.7630622992</v>
      </c>
      <c r="Z35" s="25">
        <v>1210313.6532577344</v>
      </c>
      <c r="AA35" s="25">
        <v>1184032.839945762</v>
      </c>
      <c r="AB35" s="25">
        <v>1156369.3231262679</v>
      </c>
      <c r="AC35" s="25">
        <v>1127323.1027992687</v>
      </c>
      <c r="AD35" s="25">
        <v>1100234.3487173906</v>
      </c>
      <c r="AE35" s="25">
        <v>1071967.0183372484</v>
      </c>
      <c r="AF35" s="25">
        <v>1042653.9987685373</v>
      </c>
      <c r="AG35" s="25">
        <v>1014468.4038931514</v>
      </c>
      <c r="AH35" s="25">
        <v>987369.77222075197</v>
      </c>
    </row>
    <row r="36" spans="1:35" x14ac:dyDescent="0.2">
      <c r="A36" s="7" t="s">
        <v>18</v>
      </c>
      <c r="B36" s="8" t="s">
        <v>0</v>
      </c>
      <c r="C36" s="23">
        <v>333673.48727772688</v>
      </c>
      <c r="D36" s="25">
        <v>333807.9012603116</v>
      </c>
      <c r="E36" s="25">
        <v>333942.31524289644</v>
      </c>
      <c r="F36" s="25">
        <v>334076.72922548116</v>
      </c>
      <c r="G36" s="25">
        <v>334211.143208066</v>
      </c>
      <c r="H36" s="25">
        <v>334345.55719065078</v>
      </c>
      <c r="I36" s="25">
        <v>334479.97117323556</v>
      </c>
      <c r="J36" s="25">
        <v>326341.33630614117</v>
      </c>
      <c r="K36" s="25">
        <v>313706.42194317136</v>
      </c>
      <c r="L36" s="25">
        <v>399441.45828597614</v>
      </c>
      <c r="M36" s="25">
        <v>391055.08</v>
      </c>
      <c r="N36" s="25">
        <v>387415.95</v>
      </c>
      <c r="O36" s="25">
        <v>357649.7</v>
      </c>
      <c r="P36" s="25">
        <v>346866.16</v>
      </c>
      <c r="Q36" s="25">
        <v>370952.81</v>
      </c>
      <c r="R36" s="25">
        <v>390823.67999999999</v>
      </c>
      <c r="S36" s="25">
        <v>387542.61</v>
      </c>
      <c r="T36" s="25">
        <v>390633.4353875785</v>
      </c>
      <c r="U36" s="25">
        <v>403778.32236945094</v>
      </c>
      <c r="V36" s="25">
        <v>412988.37279369781</v>
      </c>
      <c r="W36" s="25">
        <v>404851.77</v>
      </c>
      <c r="X36" s="25">
        <v>400422.20485582214</v>
      </c>
      <c r="Y36" s="25">
        <v>398194.3170614132</v>
      </c>
      <c r="Z36" s="25">
        <v>393927.25667400396</v>
      </c>
      <c r="AA36" s="25">
        <v>399289.9136473696</v>
      </c>
      <c r="AB36" s="25">
        <v>401376.26504072204</v>
      </c>
      <c r="AC36" s="25">
        <v>400317.36307726166</v>
      </c>
      <c r="AD36" s="25">
        <v>411310.023559322</v>
      </c>
      <c r="AE36" s="25">
        <v>398713.28386528726</v>
      </c>
      <c r="AF36" s="25">
        <v>387175.44613471278</v>
      </c>
      <c r="AG36" s="25">
        <v>390462.23589258199</v>
      </c>
      <c r="AH36" s="25">
        <v>386389.13279550959</v>
      </c>
    </row>
    <row r="37" spans="1:35" s="37" customFormat="1" x14ac:dyDescent="0.2">
      <c r="A37" s="50" t="s">
        <v>25</v>
      </c>
      <c r="B37" s="51" t="s">
        <v>0</v>
      </c>
      <c r="C37" s="48">
        <v>12101639.840059467</v>
      </c>
      <c r="D37" s="47">
        <v>11939681.463101417</v>
      </c>
      <c r="E37" s="48">
        <v>11776309.537503038</v>
      </c>
      <c r="F37" s="47">
        <v>11611524.063263893</v>
      </c>
      <c r="G37" s="48">
        <v>11445325.040384209</v>
      </c>
      <c r="H37" s="47">
        <v>11277712.468864003</v>
      </c>
      <c r="I37" s="48">
        <v>11108686.34870304</v>
      </c>
      <c r="J37" s="47">
        <v>10984884.715895722</v>
      </c>
      <c r="K37" s="48">
        <v>11111980.28301828</v>
      </c>
      <c r="L37" s="47">
        <v>10940466.49891974</v>
      </c>
      <c r="M37" s="48">
        <v>10988740.909194985</v>
      </c>
      <c r="N37" s="47">
        <v>11126470.670709405</v>
      </c>
      <c r="O37" s="48">
        <v>11116498.180679804</v>
      </c>
      <c r="P37" s="47">
        <v>11005259.12370228</v>
      </c>
      <c r="Q37" s="48">
        <v>11056622.524278775</v>
      </c>
      <c r="R37" s="47">
        <v>11256016.758894343</v>
      </c>
      <c r="S37" s="48">
        <v>11201382.656522878</v>
      </c>
      <c r="T37" s="47">
        <v>11153888.933482355</v>
      </c>
      <c r="U37" s="48">
        <v>11244128.84752653</v>
      </c>
      <c r="V37" s="47">
        <v>11229169.618021082</v>
      </c>
      <c r="W37" s="49">
        <v>11253256.610334808</v>
      </c>
      <c r="X37" s="49">
        <v>11236767.562738255</v>
      </c>
      <c r="Y37" s="49">
        <v>11193306.024990328</v>
      </c>
      <c r="Z37" s="49">
        <v>11042615.396136882</v>
      </c>
      <c r="AA37" s="49">
        <v>11165940.300242422</v>
      </c>
      <c r="AB37" s="49">
        <v>11075730.384801535</v>
      </c>
      <c r="AC37" s="49">
        <v>10940843.782130949</v>
      </c>
      <c r="AD37" s="49">
        <v>10951542.444701156</v>
      </c>
      <c r="AE37" s="49">
        <v>10609125.423858244</v>
      </c>
      <c r="AF37" s="49">
        <v>10443564.70498867</v>
      </c>
      <c r="AG37" s="49">
        <v>10417714.973152218</v>
      </c>
      <c r="AH37" s="49">
        <v>10440823.635089502</v>
      </c>
    </row>
    <row r="38" spans="1:35" x14ac:dyDescent="0.2">
      <c r="A38" s="52" t="s">
        <v>21</v>
      </c>
      <c r="B38" s="52" t="s">
        <v>0</v>
      </c>
      <c r="C38" s="53">
        <v>6558030.2939374493</v>
      </c>
      <c r="D38" s="54">
        <v>6506236.5755593088</v>
      </c>
      <c r="E38" s="54">
        <v>6417472.4026801363</v>
      </c>
      <c r="F38" s="54">
        <v>5877768.1108381813</v>
      </c>
      <c r="G38" s="54">
        <v>5362975.9869036023</v>
      </c>
      <c r="H38" s="54">
        <v>5294616.2336334866</v>
      </c>
      <c r="I38" s="54">
        <v>4766831.0608425736</v>
      </c>
      <c r="J38" s="54">
        <v>4267099.0210097479</v>
      </c>
      <c r="K38" s="54">
        <v>4045624.339278718</v>
      </c>
      <c r="L38" s="54">
        <v>4443241.2142675146</v>
      </c>
      <c r="M38" s="54">
        <v>4114576.4904679391</v>
      </c>
      <c r="N38" s="54">
        <v>4421416.7516728975</v>
      </c>
      <c r="O38" s="54">
        <v>4425196.5318310559</v>
      </c>
      <c r="P38" s="54">
        <v>4156275.1676638643</v>
      </c>
      <c r="Q38" s="54">
        <v>4275952.9631369105</v>
      </c>
      <c r="R38" s="54">
        <v>4116978.9914926914</v>
      </c>
      <c r="S38" s="54">
        <v>4103254.5184613955</v>
      </c>
      <c r="T38" s="54">
        <v>4340708.402905805</v>
      </c>
      <c r="U38" s="54">
        <v>4038646.201775684</v>
      </c>
      <c r="V38" s="54">
        <v>3664426.6755566653</v>
      </c>
      <c r="W38" s="54">
        <v>4208261.3462589169</v>
      </c>
      <c r="X38" s="54">
        <v>3805787.9678876917</v>
      </c>
      <c r="Y38" s="54">
        <v>3740168.7440946451</v>
      </c>
      <c r="Z38" s="54">
        <v>3604917.6547015538</v>
      </c>
      <c r="AA38" s="54">
        <v>3967464.1127017001</v>
      </c>
      <c r="AB38" s="54">
        <v>3654113.1919696</v>
      </c>
      <c r="AC38" s="54">
        <v>3808536.0836420003</v>
      </c>
      <c r="AD38" s="54">
        <v>4028031.1912352</v>
      </c>
      <c r="AE38" s="54">
        <v>3756501.8436380001</v>
      </c>
      <c r="AF38" s="54">
        <v>3426432.2735039997</v>
      </c>
      <c r="AG38" s="54">
        <v>3476681.6123237005</v>
      </c>
      <c r="AH38" s="54">
        <v>3751532.2085270993</v>
      </c>
    </row>
    <row r="39" spans="1:35" x14ac:dyDescent="0.2">
      <c r="A39" s="52" t="s">
        <v>22</v>
      </c>
      <c r="B39" s="52" t="s">
        <v>0</v>
      </c>
      <c r="C39" s="53">
        <v>424990.29821905767</v>
      </c>
      <c r="D39" s="54">
        <v>414624.68118932459</v>
      </c>
      <c r="E39" s="54">
        <v>404511.88408714597</v>
      </c>
      <c r="F39" s="54">
        <v>394645.74057282537</v>
      </c>
      <c r="G39" s="54">
        <v>385020.23470519553</v>
      </c>
      <c r="H39" s="54">
        <v>375629.49727336154</v>
      </c>
      <c r="I39" s="54">
        <v>366467.80221791373</v>
      </c>
      <c r="J39" s="54">
        <v>357529.56313942809</v>
      </c>
      <c r="K39" s="54">
        <v>348809.32989212498</v>
      </c>
      <c r="L39" s="54">
        <v>340301.78526060982</v>
      </c>
      <c r="M39" s="54">
        <v>332001.74171766808</v>
      </c>
      <c r="N39" s="54">
        <v>323904.13826113963</v>
      </c>
      <c r="O39" s="54">
        <v>316004.03732794116</v>
      </c>
      <c r="P39" s="54">
        <v>308296.62178335723</v>
      </c>
      <c r="Q39" s="54">
        <v>300777.19198376319</v>
      </c>
      <c r="R39" s="54">
        <v>293441.1629109885</v>
      </c>
      <c r="S39" s="54">
        <v>286284.06137657416</v>
      </c>
      <c r="T39" s="54">
        <v>279301.5232942187</v>
      </c>
      <c r="U39" s="54">
        <v>475314.48236870003</v>
      </c>
      <c r="V39" s="54">
        <v>461606.70407239994</v>
      </c>
      <c r="W39" s="54">
        <v>450870.84883640026</v>
      </c>
      <c r="X39" s="54">
        <v>504224.85537420004</v>
      </c>
      <c r="Y39" s="54">
        <v>481715.89919430006</v>
      </c>
      <c r="Z39" s="54">
        <v>499556.31603569997</v>
      </c>
      <c r="AA39" s="54">
        <v>490362.90810159978</v>
      </c>
      <c r="AB39" s="54">
        <v>475295.00114110025</v>
      </c>
      <c r="AC39" s="54">
        <v>461587.75522270007</v>
      </c>
      <c r="AD39" s="54">
        <v>431742.39015400008</v>
      </c>
      <c r="AE39" s="54">
        <v>433959.24427300005</v>
      </c>
      <c r="AF39" s="54">
        <v>410479.70157829992</v>
      </c>
      <c r="AG39" s="54">
        <v>399991</v>
      </c>
      <c r="AH39" s="54">
        <v>461947</v>
      </c>
    </row>
    <row r="40" spans="1:35" x14ac:dyDescent="0.2">
      <c r="A40" s="42" t="s">
        <v>64</v>
      </c>
      <c r="B40" s="43" t="s">
        <v>0</v>
      </c>
      <c r="C40" s="45">
        <v>44340.800000000003</v>
      </c>
      <c r="D40" s="47">
        <v>50571.6</v>
      </c>
      <c r="E40" s="47">
        <v>41158.800000000003</v>
      </c>
      <c r="F40" s="47">
        <v>50112.800000000003</v>
      </c>
      <c r="G40" s="47">
        <v>47922.400000000001</v>
      </c>
      <c r="H40" s="47">
        <v>42372.4</v>
      </c>
      <c r="I40" s="47">
        <v>36274.800000000003</v>
      </c>
      <c r="J40" s="47">
        <v>42949.599999999999</v>
      </c>
      <c r="K40" s="47">
        <v>36526.400000000001</v>
      </c>
      <c r="L40" s="47">
        <v>36156.400000000001</v>
      </c>
      <c r="M40" s="47">
        <v>35386.800000000003</v>
      </c>
      <c r="N40" s="47">
        <v>36245.199999999997</v>
      </c>
      <c r="O40" s="47">
        <v>36496.800000000003</v>
      </c>
      <c r="P40" s="47">
        <v>46708.800000000003</v>
      </c>
      <c r="Q40" s="47">
        <v>41662</v>
      </c>
      <c r="R40" s="47">
        <v>57483.199999999997</v>
      </c>
      <c r="S40" s="47">
        <v>36008.400000000001</v>
      </c>
      <c r="T40" s="47">
        <v>35534.800000000003</v>
      </c>
      <c r="U40" s="47">
        <v>33418.400000000001</v>
      </c>
      <c r="V40" s="47">
        <v>31020.799999999999</v>
      </c>
      <c r="W40" s="47">
        <v>36319.199999999997</v>
      </c>
      <c r="X40" s="47">
        <v>38480</v>
      </c>
      <c r="Y40" s="47">
        <v>39442</v>
      </c>
      <c r="Z40" s="47">
        <v>38435.599999999999</v>
      </c>
      <c r="AA40" s="47">
        <v>33951.199999999997</v>
      </c>
      <c r="AB40" s="47">
        <v>31746</v>
      </c>
      <c r="AC40" s="47">
        <v>37296</v>
      </c>
      <c r="AD40" s="47">
        <v>36097.199999999997</v>
      </c>
      <c r="AE40" s="47">
        <v>34720.800000000003</v>
      </c>
      <c r="AF40" s="47">
        <v>37444</v>
      </c>
      <c r="AG40" s="47">
        <v>40256</v>
      </c>
      <c r="AH40" s="47">
        <v>53620.4</v>
      </c>
    </row>
    <row r="41" spans="1:35" x14ac:dyDescent="0.2">
      <c r="A41" s="42" t="s">
        <v>35</v>
      </c>
      <c r="B41" s="43" t="s">
        <v>0</v>
      </c>
      <c r="C41" s="45">
        <f>SUM(C39:C40)</f>
        <v>469331.09821905766</v>
      </c>
      <c r="D41" s="45">
        <f t="shared" ref="D41:AH41" si="2">SUM(D39:D40)</f>
        <v>465196.28118932457</v>
      </c>
      <c r="E41" s="45">
        <f t="shared" si="2"/>
        <v>445670.68408714596</v>
      </c>
      <c r="F41" s="45">
        <f t="shared" si="2"/>
        <v>444758.54057282535</v>
      </c>
      <c r="G41" s="45">
        <f t="shared" si="2"/>
        <v>432942.63470519555</v>
      </c>
      <c r="H41" s="45">
        <f t="shared" si="2"/>
        <v>418001.89727336157</v>
      </c>
      <c r="I41" s="45">
        <f t="shared" si="2"/>
        <v>402742.60221791372</v>
      </c>
      <c r="J41" s="45">
        <f t="shared" si="2"/>
        <v>400479.16313942807</v>
      </c>
      <c r="K41" s="45">
        <f t="shared" si="2"/>
        <v>385335.729892125</v>
      </c>
      <c r="L41" s="45">
        <f t="shared" si="2"/>
        <v>376458.18526060984</v>
      </c>
      <c r="M41" s="45">
        <f t="shared" si="2"/>
        <v>367388.54171766806</v>
      </c>
      <c r="N41" s="45">
        <f t="shared" si="2"/>
        <v>360149.33826113964</v>
      </c>
      <c r="O41" s="45">
        <f t="shared" si="2"/>
        <v>352500.83732794115</v>
      </c>
      <c r="P41" s="45">
        <f t="shared" si="2"/>
        <v>355005.42178335722</v>
      </c>
      <c r="Q41" s="45">
        <f t="shared" si="2"/>
        <v>342439.19198376319</v>
      </c>
      <c r="R41" s="45">
        <f t="shared" si="2"/>
        <v>350924.36291098851</v>
      </c>
      <c r="S41" s="45">
        <f t="shared" si="2"/>
        <v>322292.46137657418</v>
      </c>
      <c r="T41" s="45">
        <f t="shared" si="2"/>
        <v>314836.32329421869</v>
      </c>
      <c r="U41" s="45">
        <f t="shared" si="2"/>
        <v>508732.88236870005</v>
      </c>
      <c r="V41" s="45">
        <f t="shared" si="2"/>
        <v>492627.50407239993</v>
      </c>
      <c r="W41" s="45">
        <f t="shared" si="2"/>
        <v>487190.04883640027</v>
      </c>
      <c r="X41" s="45">
        <f t="shared" si="2"/>
        <v>542704.85537420004</v>
      </c>
      <c r="Y41" s="45">
        <f t="shared" si="2"/>
        <v>521157.89919430006</v>
      </c>
      <c r="Z41" s="45">
        <f t="shared" si="2"/>
        <v>537991.91603570001</v>
      </c>
      <c r="AA41" s="45">
        <f t="shared" si="2"/>
        <v>524314.10810159973</v>
      </c>
      <c r="AB41" s="45">
        <f t="shared" si="2"/>
        <v>507041.00114110025</v>
      </c>
      <c r="AC41" s="45">
        <f t="shared" si="2"/>
        <v>498883.75522270007</v>
      </c>
      <c r="AD41" s="45">
        <f t="shared" si="2"/>
        <v>467839.59015400009</v>
      </c>
      <c r="AE41" s="45">
        <f t="shared" si="2"/>
        <v>468680.04427300004</v>
      </c>
      <c r="AF41" s="45">
        <f t="shared" si="2"/>
        <v>447923.70157829992</v>
      </c>
      <c r="AG41" s="45">
        <f t="shared" si="2"/>
        <v>440247</v>
      </c>
      <c r="AH41" s="45">
        <f t="shared" si="2"/>
        <v>515567.4</v>
      </c>
    </row>
    <row r="42" spans="1:35" ht="17" thickBot="1" x14ac:dyDescent="0.25">
      <c r="A42" s="55" t="s">
        <v>48</v>
      </c>
      <c r="B42" s="52" t="s">
        <v>0</v>
      </c>
      <c r="C42" s="45">
        <v>3300029.1955770599</v>
      </c>
      <c r="D42" s="47">
        <v>3300029.1955770599</v>
      </c>
      <c r="E42" s="47">
        <v>3300029.1955770599</v>
      </c>
      <c r="F42" s="47">
        <v>3300029.1955770599</v>
      </c>
      <c r="G42" s="47">
        <v>3300029.1955770599</v>
      </c>
      <c r="H42" s="47">
        <v>3300029.1955770599</v>
      </c>
      <c r="I42" s="47">
        <v>3300029.1955770599</v>
      </c>
      <c r="J42" s="47">
        <v>3149997.2038349123</v>
      </c>
      <c r="K42" s="47">
        <v>3386618.6415747586</v>
      </c>
      <c r="L42" s="47">
        <v>2989161.909502747</v>
      </c>
      <c r="M42" s="47">
        <v>3727090.6217718301</v>
      </c>
      <c r="N42" s="47">
        <v>3717151.1195664504</v>
      </c>
      <c r="O42" s="47">
        <v>4778239.4922631094</v>
      </c>
      <c r="P42" s="47">
        <v>6750605.3953740271</v>
      </c>
      <c r="Q42" s="47">
        <v>5335503.149273078</v>
      </c>
      <c r="R42" s="47">
        <v>4601548.4577655233</v>
      </c>
      <c r="S42" s="47">
        <v>5366850.2190281749</v>
      </c>
      <c r="T42" s="47">
        <v>7549108.4305298124</v>
      </c>
      <c r="U42" s="47">
        <v>6927048.7376151327</v>
      </c>
      <c r="V42" s="47">
        <v>6706661.9071922554</v>
      </c>
      <c r="W42" s="47">
        <v>7386124.1247458467</v>
      </c>
      <c r="X42" s="47">
        <v>8504497.8385198675</v>
      </c>
      <c r="Y42" s="47">
        <v>7384377.4197898097</v>
      </c>
      <c r="Z42" s="47">
        <v>8028728.7741258107</v>
      </c>
      <c r="AA42" s="47">
        <v>8979181.6482171174</v>
      </c>
      <c r="AB42" s="47">
        <v>8633097.4443802983</v>
      </c>
      <c r="AC42" s="47">
        <v>10643123.416140506</v>
      </c>
      <c r="AD42" s="47">
        <v>11206595.368415099</v>
      </c>
      <c r="AE42" s="47">
        <v>11420023.234182</v>
      </c>
      <c r="AF42" s="47">
        <v>11946011.597840959</v>
      </c>
      <c r="AG42" s="47">
        <v>12683842.310890594</v>
      </c>
      <c r="AH42" s="47">
        <v>13930519.73284518</v>
      </c>
      <c r="AI42" s="129"/>
    </row>
    <row r="43" spans="1:35" ht="17" thickBot="1" x14ac:dyDescent="0.25">
      <c r="A43" s="50" t="s">
        <v>63</v>
      </c>
      <c r="B43" s="78" t="s">
        <v>0</v>
      </c>
      <c r="C43" s="79">
        <v>34582001.796238765</v>
      </c>
      <c r="D43" s="79">
        <v>34506742.514594696</v>
      </c>
      <c r="E43" s="79">
        <v>34306976.510086887</v>
      </c>
      <c r="F43" s="79">
        <v>33653534.944035389</v>
      </c>
      <c r="G43" s="79">
        <v>32921468.618870299</v>
      </c>
      <c r="H43" s="79">
        <v>32693114.422480311</v>
      </c>
      <c r="I43" s="79">
        <v>32331391.476176895</v>
      </c>
      <c r="J43" s="79">
        <v>31640403.31753625</v>
      </c>
      <c r="K43" s="79">
        <v>31793054.232250001</v>
      </c>
      <c r="L43" s="79">
        <v>31611169.687031005</v>
      </c>
      <c r="M43" s="79">
        <v>32067401.504419081</v>
      </c>
      <c r="N43" s="79">
        <v>32657587.145552408</v>
      </c>
      <c r="O43" s="79">
        <v>33672912.756917767</v>
      </c>
      <c r="P43" s="79">
        <v>35532458.060462825</v>
      </c>
      <c r="Q43" s="79">
        <v>34298299.530241974</v>
      </c>
      <c r="R43" s="79">
        <v>33606536.805851385</v>
      </c>
      <c r="S43" s="79">
        <v>36036339.877462462</v>
      </c>
      <c r="T43" s="79">
        <v>38099403.471721746</v>
      </c>
      <c r="U43" s="79">
        <v>37402332.835359238</v>
      </c>
      <c r="V43" s="79">
        <v>36654019.535529144</v>
      </c>
      <c r="W43" s="80">
        <v>37833905.169950075</v>
      </c>
      <c r="X43" s="80">
        <v>38321345.115757495</v>
      </c>
      <c r="Y43" s="80">
        <v>37027243.338626958</v>
      </c>
      <c r="Z43" s="80">
        <v>37233077.40613316</v>
      </c>
      <c r="AA43" s="80">
        <v>38351206.574970238</v>
      </c>
      <c r="AB43" s="80">
        <v>37478431.144923151</v>
      </c>
      <c r="AC43" s="80">
        <v>39273835.150121212</v>
      </c>
      <c r="AD43" s="80">
        <v>39922665.475299954</v>
      </c>
      <c r="AE43" s="80">
        <v>39245568.92678383</v>
      </c>
      <c r="AF43" s="80">
        <v>39000663.022662193</v>
      </c>
      <c r="AG43" s="80">
        <v>39489663.543487929</v>
      </c>
      <c r="AH43" s="80">
        <v>41099178.626924723</v>
      </c>
      <c r="AI43" s="36"/>
    </row>
    <row r="44" spans="1:35" x14ac:dyDescent="0.2">
      <c r="A44" s="37"/>
      <c r="B44" s="37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</row>
    <row r="45" spans="1:35" ht="17" thickBot="1" x14ac:dyDescent="0.25">
      <c r="A45" s="11"/>
      <c r="B45" s="11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23"/>
      <c r="AA45" s="23"/>
      <c r="AB45" s="23"/>
      <c r="AC45" s="23"/>
      <c r="AD45" s="23"/>
      <c r="AE45" s="23"/>
      <c r="AF45" s="23"/>
      <c r="AG45" s="23"/>
      <c r="AH45" s="23"/>
      <c r="AI45" s="23"/>
    </row>
    <row r="46" spans="1:35" ht="17" thickBot="1" x14ac:dyDescent="0.25">
      <c r="A46" s="12" t="s">
        <v>66</v>
      </c>
      <c r="B46" s="13" t="s">
        <v>0</v>
      </c>
      <c r="C46" s="31">
        <v>48173789.466448516</v>
      </c>
      <c r="D46" s="31">
        <v>48268137.073188886</v>
      </c>
      <c r="E46" s="31">
        <v>48100691.338646151</v>
      </c>
      <c r="F46" s="31">
        <v>47473860.500110589</v>
      </c>
      <c r="G46" s="31">
        <v>46554789.953830495</v>
      </c>
      <c r="H46" s="31">
        <v>46318659.558059737</v>
      </c>
      <c r="I46" s="31">
        <v>45983599.151580051</v>
      </c>
      <c r="J46" s="31">
        <v>45394159.651235357</v>
      </c>
      <c r="K46" s="31">
        <v>45587589.563644409</v>
      </c>
      <c r="L46" s="31">
        <v>45379354.594506554</v>
      </c>
      <c r="M46" s="31">
        <v>45788614.938222729</v>
      </c>
      <c r="N46" s="31">
        <v>46747359.777496383</v>
      </c>
      <c r="O46" s="31">
        <v>47702620.6494807</v>
      </c>
      <c r="P46" s="31">
        <v>49152147.072133288</v>
      </c>
      <c r="Q46" s="31">
        <v>48106397.202725053</v>
      </c>
      <c r="R46" s="31">
        <v>47566360.094382226</v>
      </c>
      <c r="S46" s="31">
        <v>50079493.410194039</v>
      </c>
      <c r="T46" s="31">
        <v>51496883.468732953</v>
      </c>
      <c r="U46" s="31">
        <v>51002384.4228127</v>
      </c>
      <c r="V46" s="31">
        <v>50215650.523188181</v>
      </c>
      <c r="W46" s="31">
        <v>51696877.901748478</v>
      </c>
      <c r="X46" s="31">
        <v>51582158.655280367</v>
      </c>
      <c r="Y46" s="31">
        <v>50823309.172893152</v>
      </c>
      <c r="Z46" s="31">
        <v>50793264.216042183</v>
      </c>
      <c r="AA46" s="31">
        <v>51231068.057649657</v>
      </c>
      <c r="AB46" s="31">
        <v>50558187.089969978</v>
      </c>
      <c r="AC46" s="31">
        <v>52296608.797533594</v>
      </c>
      <c r="AD46" s="31">
        <v>53263025.660348684</v>
      </c>
      <c r="AE46" s="31">
        <v>52204573.996730961</v>
      </c>
      <c r="AF46" s="31">
        <v>51907481.996376202</v>
      </c>
      <c r="AG46" s="31">
        <v>52063960.425098643</v>
      </c>
      <c r="AH46" s="31">
        <v>54151974.566245571</v>
      </c>
      <c r="AI46" s="23"/>
    </row>
    <row r="47" spans="1:35" ht="17" thickBot="1" x14ac:dyDescent="0.25">
      <c r="A47" s="12" t="s">
        <v>67</v>
      </c>
      <c r="B47" s="15" t="s">
        <v>0</v>
      </c>
      <c r="C47" s="32">
        <v>50820391.998448513</v>
      </c>
      <c r="D47" s="86">
        <v>50858683.249188885</v>
      </c>
      <c r="E47" s="86">
        <v>50667595.702646151</v>
      </c>
      <c r="F47" s="86">
        <v>50081047.015870586</v>
      </c>
      <c r="G47" s="86">
        <v>48999760.454110496</v>
      </c>
      <c r="H47" s="86">
        <v>48601414.042859741</v>
      </c>
      <c r="I47" s="86">
        <v>48108582.05490005</v>
      </c>
      <c r="J47" s="86">
        <v>47615403.949055359</v>
      </c>
      <c r="K47" s="86">
        <v>47905095.255964413</v>
      </c>
      <c r="L47" s="86">
        <v>47512095.381186552</v>
      </c>
      <c r="M47" s="86">
        <v>47549801.229342729</v>
      </c>
      <c r="N47" s="86">
        <v>49018290.878776379</v>
      </c>
      <c r="O47" s="86">
        <v>49985073.5716407</v>
      </c>
      <c r="P47" s="86">
        <v>51389958.59317328</v>
      </c>
      <c r="Q47" s="86">
        <v>50390970.542525053</v>
      </c>
      <c r="R47" s="86">
        <v>49940747.146062225</v>
      </c>
      <c r="S47" s="86">
        <v>52461324.078194037</v>
      </c>
      <c r="T47" s="86">
        <v>53757820.098452955</v>
      </c>
      <c r="U47" s="86">
        <v>53243808.486252695</v>
      </c>
      <c r="V47" s="86">
        <v>52468241.729748182</v>
      </c>
      <c r="W47" s="86">
        <v>53981032.410348475</v>
      </c>
      <c r="X47" s="86">
        <v>53837635.974640369</v>
      </c>
      <c r="Y47" s="86">
        <v>52997954.743653156</v>
      </c>
      <c r="Z47" s="86">
        <v>52921709.645082183</v>
      </c>
      <c r="AA47" s="86">
        <v>53364696.721329659</v>
      </c>
      <c r="AB47" s="86">
        <v>52692426.025289983</v>
      </c>
      <c r="AC47" s="86">
        <v>54384627.444453597</v>
      </c>
      <c r="AD47" s="86">
        <v>55326793.509908691</v>
      </c>
      <c r="AE47" s="86">
        <v>54204108.211610958</v>
      </c>
      <c r="AF47" s="86">
        <v>53858511.818616204</v>
      </c>
      <c r="AG47" s="86">
        <v>54003554.84445864</v>
      </c>
      <c r="AH47" s="86">
        <v>56105222.921245575</v>
      </c>
      <c r="AI47" s="23"/>
    </row>
    <row r="48" spans="1:35" ht="17" thickBot="1" x14ac:dyDescent="0.25">
      <c r="A48" s="12" t="s">
        <v>68</v>
      </c>
      <c r="B48" s="16" t="s">
        <v>0</v>
      </c>
      <c r="C48" s="84">
        <v>49497090.732448518</v>
      </c>
      <c r="D48" s="85">
        <v>49563410.161188886</v>
      </c>
      <c r="E48" s="33">
        <v>49384143.520646155</v>
      </c>
      <c r="F48" s="85">
        <v>48777453.757990584</v>
      </c>
      <c r="G48" s="33">
        <v>47777275.203970492</v>
      </c>
      <c r="H48" s="85">
        <v>47460036.800459743</v>
      </c>
      <c r="I48" s="33">
        <v>47046090.60324005</v>
      </c>
      <c r="J48" s="85">
        <v>46504781.800145358</v>
      </c>
      <c r="K48" s="33">
        <v>46746342.409804411</v>
      </c>
      <c r="L48" s="85">
        <v>46445724.987846553</v>
      </c>
      <c r="M48" s="33">
        <v>46669208.083782732</v>
      </c>
      <c r="N48" s="85">
        <v>47882825.328136384</v>
      </c>
      <c r="O48" s="33">
        <v>48843847.1105607</v>
      </c>
      <c r="P48" s="85">
        <v>50271052.832653284</v>
      </c>
      <c r="Q48" s="33">
        <v>49248683.872625053</v>
      </c>
      <c r="R48" s="85">
        <v>48753553.620222226</v>
      </c>
      <c r="S48" s="33">
        <v>51270408.744194038</v>
      </c>
      <c r="T48" s="85">
        <v>52627351.783592954</v>
      </c>
      <c r="U48" s="33">
        <v>52123096.454532698</v>
      </c>
      <c r="V48" s="85">
        <v>51341946.126468182</v>
      </c>
      <c r="W48" s="85">
        <v>52838955.156048477</v>
      </c>
      <c r="X48" s="85">
        <v>52709897.314960368</v>
      </c>
      <c r="Y48" s="85">
        <v>51910631.958273157</v>
      </c>
      <c r="Z48" s="85">
        <v>51857486.930562183</v>
      </c>
      <c r="AA48" s="85">
        <v>52297882.389489658</v>
      </c>
      <c r="AB48" s="85">
        <v>51625306.55762998</v>
      </c>
      <c r="AC48" s="85">
        <v>53340618.120993599</v>
      </c>
      <c r="AD48" s="85">
        <v>54294909.585128687</v>
      </c>
      <c r="AE48" s="85">
        <v>53204341.104170963</v>
      </c>
      <c r="AF48" s="85">
        <v>52882996.907496199</v>
      </c>
      <c r="AG48" s="85">
        <v>53033757.634778641</v>
      </c>
      <c r="AH48" s="85">
        <v>55128598.743745573</v>
      </c>
      <c r="AI48" s="23"/>
    </row>
    <row r="49" spans="1:35" x14ac:dyDescent="0.2">
      <c r="C49" s="99"/>
      <c r="H49" s="99"/>
      <c r="O49" s="99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</row>
    <row r="50" spans="1:35" ht="17" thickBot="1" x14ac:dyDescent="0.25">
      <c r="A50" s="111" t="s">
        <v>69</v>
      </c>
      <c r="B50" s="11"/>
      <c r="C50" s="30"/>
      <c r="D50" s="30"/>
      <c r="E50" s="30"/>
      <c r="F50" s="30"/>
      <c r="G50" s="30"/>
      <c r="H50" s="30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6"/>
      <c r="Z50" s="116"/>
      <c r="AA50" s="117"/>
      <c r="AB50" s="114"/>
      <c r="AC50" s="114"/>
      <c r="AD50" s="23"/>
      <c r="AE50" s="23"/>
      <c r="AF50" s="23"/>
      <c r="AG50" s="23"/>
      <c r="AH50" s="23"/>
      <c r="AI50" s="23"/>
    </row>
    <row r="51" spans="1:35" s="18" customFormat="1" x14ac:dyDescent="0.2">
      <c r="A51" s="88" t="s">
        <v>37</v>
      </c>
      <c r="B51" s="89" t="s">
        <v>3</v>
      </c>
      <c r="C51" s="24">
        <v>1066980.7000000007</v>
      </c>
      <c r="D51" s="24">
        <v>1069629.8166666671</v>
      </c>
      <c r="E51" s="24">
        <v>1072278.9333333336</v>
      </c>
      <c r="F51" s="24">
        <v>1074928.0500000003</v>
      </c>
      <c r="G51" s="24">
        <v>1077577.1666666667</v>
      </c>
      <c r="H51" s="24">
        <v>1080226.2833333332</v>
      </c>
      <c r="I51" s="24">
        <v>1082875.3999999997</v>
      </c>
      <c r="J51" s="24">
        <v>1075727.3999999992</v>
      </c>
      <c r="K51" s="24">
        <v>1078404.7999999998</v>
      </c>
      <c r="L51" s="24">
        <v>1071898.8000000003</v>
      </c>
      <c r="M51" s="24">
        <v>1072491.8999999997</v>
      </c>
      <c r="N51" s="24">
        <v>1071129.9000000006</v>
      </c>
      <c r="O51" s="24">
        <v>1069769.8</v>
      </c>
      <c r="P51" s="24">
        <v>1067055</v>
      </c>
      <c r="Q51" s="24">
        <v>1064573.1000000001</v>
      </c>
      <c r="R51" s="24">
        <v>1065118.3</v>
      </c>
      <c r="S51" s="24">
        <v>1065198.8999999994</v>
      </c>
      <c r="T51" s="24">
        <v>1060242.0000000002</v>
      </c>
      <c r="U51" s="24">
        <v>1058099.7000000004</v>
      </c>
      <c r="V51" s="24">
        <v>1055647.9000000004</v>
      </c>
      <c r="W51" s="24">
        <v>1051747.7000000004</v>
      </c>
      <c r="X51" s="24">
        <v>1051866</v>
      </c>
      <c r="Y51" s="24">
        <v>1051063</v>
      </c>
      <c r="Z51" s="24">
        <v>1049923</v>
      </c>
      <c r="AA51" s="24">
        <v>1051182.5</v>
      </c>
      <c r="AB51" s="24">
        <v>1049478</v>
      </c>
      <c r="AC51" s="24">
        <v>1049072</v>
      </c>
      <c r="AD51" s="24">
        <v>1046108.74</v>
      </c>
      <c r="AE51" s="24">
        <v>1044976.047</v>
      </c>
      <c r="AF51" s="24">
        <v>1043729.06</v>
      </c>
      <c r="AG51" s="24">
        <v>1044034</v>
      </c>
      <c r="AH51" s="24">
        <v>1042053</v>
      </c>
      <c r="AI51" s="123"/>
    </row>
    <row r="52" spans="1:35" s="18" customFormat="1" x14ac:dyDescent="0.2">
      <c r="A52" s="90" t="s">
        <v>70</v>
      </c>
      <c r="B52" s="91" t="s">
        <v>3</v>
      </c>
      <c r="C52" s="23">
        <v>538675.56994559045</v>
      </c>
      <c r="D52" s="25">
        <v>530963.48741707334</v>
      </c>
      <c r="E52" s="25">
        <v>528195.98614875751</v>
      </c>
      <c r="F52" s="25">
        <v>520460.92306843546</v>
      </c>
      <c r="G52" s="25">
        <v>506843.58955271071</v>
      </c>
      <c r="H52" s="25">
        <v>499773.74956891342</v>
      </c>
      <c r="I52" s="25">
        <v>498588.10132904118</v>
      </c>
      <c r="J52" s="25">
        <v>502552.08821484866</v>
      </c>
      <c r="K52" s="25">
        <v>496719.65703711391</v>
      </c>
      <c r="L52" s="25">
        <v>502081.76420344267</v>
      </c>
      <c r="M52" s="25">
        <v>496667.39614930021</v>
      </c>
      <c r="N52" s="25">
        <v>494681.94933795137</v>
      </c>
      <c r="O52" s="25">
        <v>492794.70026040677</v>
      </c>
      <c r="P52" s="25">
        <v>492335.4554353623</v>
      </c>
      <c r="Q52" s="25">
        <v>491666.42140914546</v>
      </c>
      <c r="R52" s="25">
        <v>487956.18475565716</v>
      </c>
      <c r="S52" s="25">
        <v>484815.74207631609</v>
      </c>
      <c r="T52" s="25">
        <v>486685.63000000018</v>
      </c>
      <c r="U52" s="25">
        <v>485811.82592384471</v>
      </c>
      <c r="V52" s="25">
        <v>485329.55360619404</v>
      </c>
      <c r="W52" s="25">
        <v>486382.38165332779</v>
      </c>
      <c r="X52" s="25">
        <v>483413.77869370824</v>
      </c>
      <c r="Y52" s="25">
        <v>481379.35337794019</v>
      </c>
      <c r="Z52" s="25">
        <v>479744.73437872535</v>
      </c>
      <c r="AA52" s="25">
        <v>475690.37039082131</v>
      </c>
      <c r="AB52" s="25">
        <v>474574.71013099694</v>
      </c>
      <c r="AC52" s="25">
        <v>472465.4223379906</v>
      </c>
      <c r="AD52" s="25">
        <v>472617.62577246624</v>
      </c>
      <c r="AE52" s="25">
        <v>470837.00921697263</v>
      </c>
      <c r="AF52" s="25">
        <v>469279.69147589861</v>
      </c>
      <c r="AG52" s="25">
        <v>466162.5931754323</v>
      </c>
      <c r="AH52" s="25">
        <v>463443.30360713397</v>
      </c>
      <c r="AI52" s="113"/>
    </row>
    <row r="53" spans="1:35" s="18" customFormat="1" ht="17" thickBot="1" x14ac:dyDescent="0.25">
      <c r="A53" s="92" t="s">
        <v>36</v>
      </c>
      <c r="B53" s="93" t="s">
        <v>3</v>
      </c>
      <c r="C53" s="94">
        <v>1605656.2699455912</v>
      </c>
      <c r="D53" s="95">
        <v>1600593.3040837403</v>
      </c>
      <c r="E53" s="94">
        <v>1600474.919482091</v>
      </c>
      <c r="F53" s="95">
        <v>1595388.9730684357</v>
      </c>
      <c r="G53" s="94">
        <v>1584420.7562193775</v>
      </c>
      <c r="H53" s="95">
        <v>1580000.0329022466</v>
      </c>
      <c r="I53" s="94">
        <v>1581463.5013290409</v>
      </c>
      <c r="J53" s="95">
        <v>1578279.4882148479</v>
      </c>
      <c r="K53" s="94">
        <v>1575124.4570371136</v>
      </c>
      <c r="L53" s="95">
        <v>1573980.564203443</v>
      </c>
      <c r="M53" s="94">
        <v>1569159.2961492999</v>
      </c>
      <c r="N53" s="95">
        <v>1565811.849337952</v>
      </c>
      <c r="O53" s="94">
        <v>1562564.5002604069</v>
      </c>
      <c r="P53" s="95">
        <v>1559390.4554353622</v>
      </c>
      <c r="Q53" s="94">
        <v>1556239.5214091456</v>
      </c>
      <c r="R53" s="95">
        <v>1553074.4847556571</v>
      </c>
      <c r="S53" s="94">
        <v>1550014.6420763156</v>
      </c>
      <c r="T53" s="95">
        <v>1546927.6300000004</v>
      </c>
      <c r="U53" s="94">
        <v>1543911.5259238451</v>
      </c>
      <c r="V53" s="95">
        <v>1540977.4536061944</v>
      </c>
      <c r="W53" s="96">
        <v>1538130.0816533281</v>
      </c>
      <c r="X53" s="96">
        <v>1535279.7786937081</v>
      </c>
      <c r="Y53" s="96">
        <v>1532442.3533779401</v>
      </c>
      <c r="Z53" s="96">
        <v>1529667.7343787253</v>
      </c>
      <c r="AA53" s="96">
        <v>1526872.8703908212</v>
      </c>
      <c r="AB53" s="96">
        <v>1524052.710130997</v>
      </c>
      <c r="AC53" s="96">
        <v>1521537.4223379907</v>
      </c>
      <c r="AD53" s="96">
        <v>1518726.3657724662</v>
      </c>
      <c r="AE53" s="96">
        <v>1515813.0562169726</v>
      </c>
      <c r="AF53" s="96">
        <v>1513008.7514758985</v>
      </c>
      <c r="AG53" s="96">
        <v>1510196.5931754322</v>
      </c>
      <c r="AH53" s="96">
        <v>1505496.3036071339</v>
      </c>
      <c r="AI53" s="113"/>
    </row>
    <row r="54" spans="1:35" s="18" customFormat="1" x14ac:dyDescent="0.2">
      <c r="A54" s="19"/>
      <c r="B54" s="19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1"/>
      <c r="AA54" s="23"/>
      <c r="AB54" s="112"/>
      <c r="AC54" s="112"/>
      <c r="AD54" s="112"/>
      <c r="AE54" s="112"/>
      <c r="AF54" s="112"/>
      <c r="AG54" s="112"/>
      <c r="AH54" s="112"/>
      <c r="AI54" s="113"/>
    </row>
    <row r="55" spans="1:35" s="18" customFormat="1" ht="17" thickBot="1" x14ac:dyDescent="0.25">
      <c r="A55" s="17" t="s">
        <v>71</v>
      </c>
      <c r="B55" s="2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</row>
    <row r="56" spans="1:35" s="59" customFormat="1" ht="17" thickBot="1" x14ac:dyDescent="0.25">
      <c r="A56" s="56" t="s">
        <v>72</v>
      </c>
      <c r="B56" s="57" t="s">
        <v>4</v>
      </c>
      <c r="C56" s="58">
        <v>45.149635289980864</v>
      </c>
      <c r="D56" s="70">
        <v>45.1260205363468</v>
      </c>
      <c r="E56" s="58">
        <v>44.858375785783856</v>
      </c>
      <c r="F56" s="70">
        <v>44.16468665052566</v>
      </c>
      <c r="G56" s="58">
        <v>43.203207523263679</v>
      </c>
      <c r="H56" s="70">
        <v>42.878663732501366</v>
      </c>
      <c r="I56" s="58">
        <v>42.464349223908926</v>
      </c>
      <c r="J56" s="70">
        <v>42.19857154445949</v>
      </c>
      <c r="K56" s="58">
        <v>42.273170115381923</v>
      </c>
      <c r="L56" s="70">
        <v>42.33548409094827</v>
      </c>
      <c r="M56" s="58">
        <v>42.693669703447405</v>
      </c>
      <c r="N56" s="70">
        <v>43.64303505811607</v>
      </c>
      <c r="O56" s="58">
        <v>44.591481877204515</v>
      </c>
      <c r="P56" s="70">
        <v>46.063367935236037</v>
      </c>
      <c r="Q56" s="58">
        <v>45.188439575192206</v>
      </c>
      <c r="R56" s="70">
        <v>44.658288280637208</v>
      </c>
      <c r="S56" s="58">
        <v>47.014218105364236</v>
      </c>
      <c r="T56" s="70">
        <v>48.570876713743601</v>
      </c>
      <c r="U56" s="58">
        <v>48.201870223394522</v>
      </c>
      <c r="V56" s="70">
        <v>47.568560050361647</v>
      </c>
      <c r="W56" s="70">
        <v>49.153307301502494</v>
      </c>
      <c r="X56" s="70">
        <v>49.038716581085772</v>
      </c>
      <c r="Y56" s="70">
        <v>48.35419872347628</v>
      </c>
      <c r="Z56" s="70">
        <v>48.378085074850425</v>
      </c>
      <c r="AA56" s="70">
        <v>48.736606685946214</v>
      </c>
      <c r="AB56" s="70">
        <v>48.174604031690016</v>
      </c>
      <c r="AC56" s="70">
        <v>49.850352309025112</v>
      </c>
      <c r="AD56" s="70">
        <v>50.915381569557184</v>
      </c>
      <c r="AE56" s="70">
        <v>49.957675246819278</v>
      </c>
      <c r="AF56" s="70">
        <v>49.732717029433097</v>
      </c>
      <c r="AG56" s="70">
        <v>49.868069837858386</v>
      </c>
      <c r="AH56" s="70">
        <v>51.966622202753193</v>
      </c>
      <c r="AI56" s="66"/>
    </row>
    <row r="57" spans="1:35" s="59" customFormat="1" ht="17" thickBot="1" x14ac:dyDescent="0.25">
      <c r="A57" s="56" t="s">
        <v>73</v>
      </c>
      <c r="B57" s="60" t="s">
        <v>4</v>
      </c>
      <c r="C57" s="61">
        <v>47.630094900918529</v>
      </c>
      <c r="D57" s="72">
        <v>47.547929626421563</v>
      </c>
      <c r="E57" s="61">
        <v>47.252253240804265</v>
      </c>
      <c r="F57" s="72">
        <v>46.59013876870231</v>
      </c>
      <c r="G57" s="61">
        <v>45.472159182515306</v>
      </c>
      <c r="H57" s="72">
        <v>44.991882527507855</v>
      </c>
      <c r="I57" s="61">
        <v>44.42670140525869</v>
      </c>
      <c r="J57" s="72">
        <v>44.263448108745202</v>
      </c>
      <c r="K57" s="61">
        <v>44.422182890844347</v>
      </c>
      <c r="L57" s="72">
        <v>44.325168925636021</v>
      </c>
      <c r="M57" s="61">
        <v>44.335813845626937</v>
      </c>
      <c r="N57" s="72">
        <v>45.763161759163246</v>
      </c>
      <c r="O57" s="61">
        <v>46.725074470826058</v>
      </c>
      <c r="P57" s="72">
        <v>48.160552729871732</v>
      </c>
      <c r="Q57" s="61">
        <v>47.334439074709898</v>
      </c>
      <c r="R57" s="72">
        <v>46.887512068905608</v>
      </c>
      <c r="S57" s="61">
        <v>49.250261221818825</v>
      </c>
      <c r="T57" s="72">
        <v>50.703348950949824</v>
      </c>
      <c r="U57" s="61">
        <v>50.320218866192548</v>
      </c>
      <c r="V57" s="72">
        <v>49.702407147068797</v>
      </c>
      <c r="W57" s="72">
        <v>51.325077687689216</v>
      </c>
      <c r="X57" s="72">
        <v>51.182979556940111</v>
      </c>
      <c r="Y57" s="72">
        <v>50.423195130694502</v>
      </c>
      <c r="Z57" s="72">
        <v>50.40532462388402</v>
      </c>
      <c r="AA57" s="72">
        <v>50.766348109229043</v>
      </c>
      <c r="AB57" s="72">
        <v>50.208223540931762</v>
      </c>
      <c r="AC57" s="72">
        <v>51.840700585330268</v>
      </c>
      <c r="AD57" s="72">
        <v>52.888185897298492</v>
      </c>
      <c r="AE57" s="72">
        <v>51.871148977265463</v>
      </c>
      <c r="AF57" s="72">
        <v>51.602004660688664</v>
      </c>
      <c r="AG57" s="72">
        <v>51.725858395855539</v>
      </c>
      <c r="AH57" s="72">
        <v>53.841045437463904</v>
      </c>
      <c r="AI57" s="66"/>
    </row>
    <row r="58" spans="1:35" s="59" customFormat="1" ht="17" thickBot="1" x14ac:dyDescent="0.25">
      <c r="A58" s="12" t="s">
        <v>74</v>
      </c>
      <c r="B58" s="62" t="s">
        <v>4</v>
      </c>
      <c r="C58" s="63">
        <v>46.389865095449693</v>
      </c>
      <c r="D58" s="74">
        <v>46.336975081384182</v>
      </c>
      <c r="E58" s="63">
        <v>46.055314513294064</v>
      </c>
      <c r="F58" s="74">
        <v>45.377412709613985</v>
      </c>
      <c r="G58" s="63">
        <v>44.337683352889492</v>
      </c>
      <c r="H58" s="74">
        <v>43.93527313000461</v>
      </c>
      <c r="I58" s="63">
        <v>43.445525314583804</v>
      </c>
      <c r="J58" s="74">
        <v>43.231009826602346</v>
      </c>
      <c r="K58" s="63">
        <v>43.347676503113135</v>
      </c>
      <c r="L58" s="74">
        <v>43.330326508292146</v>
      </c>
      <c r="M58" s="63">
        <v>43.514741774537171</v>
      </c>
      <c r="N58" s="74">
        <v>44.703098408639661</v>
      </c>
      <c r="O58" s="63">
        <v>45.658278174015287</v>
      </c>
      <c r="P58" s="74">
        <v>47.111960332553885</v>
      </c>
      <c r="Q58" s="63">
        <v>46.261439324951056</v>
      </c>
      <c r="R58" s="74">
        <v>45.772900174771408</v>
      </c>
      <c r="S58" s="63">
        <v>48.132239663591534</v>
      </c>
      <c r="T58" s="74">
        <v>49.637112832346716</v>
      </c>
      <c r="U58" s="63">
        <v>49.261044544793535</v>
      </c>
      <c r="V58" s="74">
        <v>48.635483598715226</v>
      </c>
      <c r="W58" s="74">
        <v>50.239192494595855</v>
      </c>
      <c r="X58" s="74">
        <v>50.110848069012945</v>
      </c>
      <c r="Y58" s="74">
        <v>49.388696927085391</v>
      </c>
      <c r="Z58" s="74">
        <v>49.391704849367223</v>
      </c>
      <c r="AA58" s="74">
        <v>49.751477397587628</v>
      </c>
      <c r="AB58" s="74">
        <v>49.191413786310889</v>
      </c>
      <c r="AC58" s="74">
        <v>50.84552644717769</v>
      </c>
      <c r="AD58" s="74">
        <v>51.901783733427834</v>
      </c>
      <c r="AE58" s="74">
        <v>50.91441211204237</v>
      </c>
      <c r="AF58" s="74">
        <v>50.667360845060884</v>
      </c>
      <c r="AG58" s="74">
        <v>50.796964116856962</v>
      </c>
      <c r="AH58" s="74">
        <v>52.903833820108545</v>
      </c>
      <c r="AI58" s="66"/>
    </row>
    <row r="59" spans="1:35" s="67" customFormat="1" x14ac:dyDescent="0.2">
      <c r="A59" s="64"/>
      <c r="B59" s="64"/>
      <c r="C59" s="65"/>
      <c r="D59" s="65"/>
      <c r="E59" s="65"/>
      <c r="F59" s="65"/>
      <c r="G59" s="65"/>
      <c r="H59" s="65"/>
      <c r="I59" s="65"/>
      <c r="J59" s="65"/>
      <c r="K59" s="65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</row>
    <row r="60" spans="1:35" s="67" customFormat="1" ht="17" thickBot="1" x14ac:dyDescent="0.25">
      <c r="A60" s="17" t="s">
        <v>75</v>
      </c>
      <c r="B60" s="68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</row>
    <row r="61" spans="1:35" s="59" customFormat="1" ht="17" thickBot="1" x14ac:dyDescent="0.25">
      <c r="A61" s="56" t="s">
        <v>76</v>
      </c>
      <c r="B61" s="57" t="s">
        <v>4</v>
      </c>
      <c r="C61" s="58">
        <v>30.002554325080371</v>
      </c>
      <c r="D61" s="70">
        <v>30.156403222503783</v>
      </c>
      <c r="E61" s="58">
        <v>30.054011314473701</v>
      </c>
      <c r="F61" s="70">
        <v>29.756919034486867</v>
      </c>
      <c r="G61" s="58">
        <v>29.382845289729694</v>
      </c>
      <c r="H61" s="70">
        <v>29.315606704753428</v>
      </c>
      <c r="I61" s="58">
        <v>29.076611071286848</v>
      </c>
      <c r="J61" s="70">
        <v>28.7618004226739</v>
      </c>
      <c r="K61" s="58">
        <v>28.942214286607488</v>
      </c>
      <c r="L61" s="70">
        <v>28.830949775718512</v>
      </c>
      <c r="M61" s="58">
        <v>29.180348388202205</v>
      </c>
      <c r="N61" s="70">
        <v>29.85503002628435</v>
      </c>
      <c r="O61" s="58">
        <v>30.528416997526111</v>
      </c>
      <c r="P61" s="70">
        <v>31.520102550846143</v>
      </c>
      <c r="Q61" s="58">
        <v>30.911949311739377</v>
      </c>
      <c r="R61" s="70">
        <v>30.627223974943977</v>
      </c>
      <c r="S61" s="58">
        <v>32.309045379797361</v>
      </c>
      <c r="T61" s="70">
        <v>33.289781932935632</v>
      </c>
      <c r="U61" s="58">
        <v>33.034525338033156</v>
      </c>
      <c r="V61" s="70">
        <v>32.586882050528089</v>
      </c>
      <c r="W61" s="71">
        <v>33.610211852940139</v>
      </c>
      <c r="X61" s="71">
        <v>33.597888392152875</v>
      </c>
      <c r="Y61" s="71">
        <v>33.164907678820072</v>
      </c>
      <c r="Z61" s="71">
        <v>33.205423030428157</v>
      </c>
      <c r="AA61" s="71">
        <v>33.552936234001237</v>
      </c>
      <c r="AB61" s="71">
        <v>33.173516082409215</v>
      </c>
      <c r="AC61" s="71">
        <v>34.370898822307474</v>
      </c>
      <c r="AD61" s="71">
        <v>35.070850721194688</v>
      </c>
      <c r="AE61" s="71">
        <v>34.439981752775211</v>
      </c>
      <c r="AF61" s="71">
        <v>34.307456546924712</v>
      </c>
      <c r="AG61" s="71">
        <v>34.47495555239319</v>
      </c>
      <c r="AH61" s="71">
        <v>35.969516787586066</v>
      </c>
      <c r="AI61" s="66"/>
    </row>
    <row r="62" spans="1:35" s="59" customFormat="1" ht="17" thickBot="1" x14ac:dyDescent="0.25">
      <c r="A62" s="56" t="s">
        <v>77</v>
      </c>
      <c r="B62" s="60" t="s">
        <v>4</v>
      </c>
      <c r="C62" s="61">
        <v>31.650853890522033</v>
      </c>
      <c r="D62" s="72">
        <v>31.774894421605079</v>
      </c>
      <c r="E62" s="61">
        <v>31.657850482931678</v>
      </c>
      <c r="F62" s="72">
        <v>31.391120197821696</v>
      </c>
      <c r="G62" s="61">
        <v>30.925977371711504</v>
      </c>
      <c r="H62" s="72">
        <v>30.760387994160677</v>
      </c>
      <c r="I62" s="61">
        <v>30.420292352286499</v>
      </c>
      <c r="J62" s="72">
        <v>30.169183788171726</v>
      </c>
      <c r="K62" s="61">
        <v>30.4135302083216</v>
      </c>
      <c r="L62" s="72">
        <v>30.185947947350531</v>
      </c>
      <c r="M62" s="61">
        <v>30.302724105850459</v>
      </c>
      <c r="N62" s="72">
        <v>31.305351852779772</v>
      </c>
      <c r="O62" s="61">
        <v>31.989126569373944</v>
      </c>
      <c r="P62" s="72">
        <v>32.955157840071458</v>
      </c>
      <c r="Q62" s="61">
        <v>32.379958129386779</v>
      </c>
      <c r="R62" s="72">
        <v>32.156054095447537</v>
      </c>
      <c r="S62" s="61">
        <v>33.845695810924532</v>
      </c>
      <c r="T62" s="72">
        <v>34.751347804456074</v>
      </c>
      <c r="U62" s="61">
        <v>34.486308050840343</v>
      </c>
      <c r="V62" s="72">
        <v>34.048675797924261</v>
      </c>
      <c r="W62" s="73">
        <v>35.095232226603706</v>
      </c>
      <c r="X62" s="73">
        <v>35.06698695689726</v>
      </c>
      <c r="Y62" s="73">
        <v>34.583979375687797</v>
      </c>
      <c r="Z62" s="73">
        <v>34.59686600932087</v>
      </c>
      <c r="AA62" s="73">
        <v>34.950320852626277</v>
      </c>
      <c r="AB62" s="73">
        <v>34.573886897101417</v>
      </c>
      <c r="AC62" s="73">
        <v>35.743207262616195</v>
      </c>
      <c r="AD62" s="73">
        <v>36.429731357016351</v>
      </c>
      <c r="AE62" s="73">
        <v>35.759098385712946</v>
      </c>
      <c r="AF62" s="73">
        <v>35.596959876192855</v>
      </c>
      <c r="AG62" s="73">
        <v>35.759287955290276</v>
      </c>
      <c r="AH62" s="73">
        <v>37.266928378913171</v>
      </c>
      <c r="AI62" s="66"/>
    </row>
    <row r="63" spans="1:35" s="59" customFormat="1" ht="17" thickBot="1" x14ac:dyDescent="0.25">
      <c r="A63" s="56" t="s">
        <v>78</v>
      </c>
      <c r="B63" s="62" t="s">
        <v>4</v>
      </c>
      <c r="C63" s="74">
        <v>30.826704107801202</v>
      </c>
      <c r="D63" s="63">
        <v>30.965648822054433</v>
      </c>
      <c r="E63" s="74">
        <v>30.855930898702688</v>
      </c>
      <c r="F63" s="63">
        <v>30.574019616154281</v>
      </c>
      <c r="G63" s="74">
        <v>30.154411330720599</v>
      </c>
      <c r="H63" s="63">
        <v>30.037997349457051</v>
      </c>
      <c r="I63" s="74">
        <v>29.748451711786672</v>
      </c>
      <c r="J63" s="63">
        <v>29.465492105422811</v>
      </c>
      <c r="K63" s="74">
        <v>29.677872247464542</v>
      </c>
      <c r="L63" s="63">
        <v>29.508448861534522</v>
      </c>
      <c r="M63" s="74">
        <v>29.741536247026332</v>
      </c>
      <c r="N63" s="63">
        <v>30.580190939532059</v>
      </c>
      <c r="O63" s="74">
        <v>31.25877178345003</v>
      </c>
      <c r="P63" s="63">
        <v>32.237630195458799</v>
      </c>
      <c r="Q63" s="74">
        <v>31.645953720563078</v>
      </c>
      <c r="R63" s="63">
        <v>31.391639035195759</v>
      </c>
      <c r="S63" s="74">
        <v>33.077370595360946</v>
      </c>
      <c r="T63" s="74">
        <v>34.020564868695857</v>
      </c>
      <c r="U63" s="74">
        <v>33.760416694436749</v>
      </c>
      <c r="V63" s="74">
        <v>33.317778924226175</v>
      </c>
      <c r="W63" s="74">
        <v>34.352722039771919</v>
      </c>
      <c r="X63" s="74">
        <v>34.332437674525067</v>
      </c>
      <c r="Y63" s="74">
        <v>33.874443527253931</v>
      </c>
      <c r="Z63" s="74">
        <v>33.901144519874514</v>
      </c>
      <c r="AA63" s="74">
        <v>34.251628543313757</v>
      </c>
      <c r="AB63" s="74">
        <v>33.873701489755319</v>
      </c>
      <c r="AC63" s="74">
        <v>35.057053042461831</v>
      </c>
      <c r="AD63" s="74">
        <v>35.75029103910552</v>
      </c>
      <c r="AE63" s="74">
        <v>35.099540069244078</v>
      </c>
      <c r="AF63" s="74">
        <v>34.952208211558784</v>
      </c>
      <c r="AG63" s="74">
        <v>35.11712175384173</v>
      </c>
      <c r="AH63" s="74">
        <v>36.618222583249619</v>
      </c>
      <c r="AI63" s="66"/>
    </row>
    <row r="64" spans="1:35" x14ac:dyDescent="0.2">
      <c r="X64" s="23"/>
      <c r="Y64" s="23"/>
      <c r="Z64" s="23"/>
      <c r="AA64" s="23"/>
      <c r="AB64" s="23"/>
      <c r="AC64" s="1"/>
    </row>
    <row r="65" spans="1:35" s="18" customFormat="1" ht="17" thickBot="1" x14ac:dyDescent="0.25">
      <c r="A65" s="17" t="s">
        <v>38</v>
      </c>
      <c r="B65" s="20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</row>
    <row r="66" spans="1:35" x14ac:dyDescent="0.2">
      <c r="A66" s="12" t="s">
        <v>39</v>
      </c>
      <c r="B66" s="13" t="s">
        <v>10</v>
      </c>
      <c r="C66" s="100">
        <v>21848</v>
      </c>
      <c r="D66" s="31">
        <v>21843</v>
      </c>
      <c r="E66" s="100">
        <v>22230</v>
      </c>
      <c r="F66" s="31">
        <v>22438</v>
      </c>
      <c r="G66" s="100">
        <v>21404</v>
      </c>
      <c r="H66" s="31">
        <v>21942</v>
      </c>
      <c r="I66" s="100">
        <v>22608</v>
      </c>
      <c r="J66" s="31">
        <v>21763</v>
      </c>
      <c r="K66" s="100">
        <v>22833</v>
      </c>
      <c r="L66" s="31">
        <v>21349</v>
      </c>
      <c r="M66" s="100">
        <v>23540</v>
      </c>
      <c r="N66" s="31">
        <v>21566</v>
      </c>
      <c r="O66" s="100">
        <v>22744</v>
      </c>
      <c r="P66" s="31">
        <v>21774</v>
      </c>
      <c r="Q66" s="100">
        <v>23437</v>
      </c>
      <c r="R66" s="31">
        <v>23198</v>
      </c>
      <c r="S66" s="100">
        <v>22608</v>
      </c>
      <c r="T66" s="70">
        <v>22308.179475692399</v>
      </c>
      <c r="U66" s="58">
        <v>23114.82946292439</v>
      </c>
      <c r="V66" s="70">
        <v>23842.945752950047</v>
      </c>
      <c r="W66" s="71">
        <v>22869.066550014417</v>
      </c>
      <c r="X66" s="71">
        <v>24828.597554017295</v>
      </c>
      <c r="Y66" s="71">
        <v>23532.539377649831</v>
      </c>
      <c r="Z66" s="71">
        <v>22872.159668628225</v>
      </c>
      <c r="AA66" s="71">
        <v>24594.807011814381</v>
      </c>
      <c r="AB66" s="71">
        <v>23428.368234083249</v>
      </c>
      <c r="AC66" s="71">
        <v>21961.854598313021</v>
      </c>
      <c r="AD66" s="71">
        <v>23570.260574911088</v>
      </c>
      <c r="AE66" s="71">
        <v>22671.298676327417</v>
      </c>
      <c r="AF66" s="71">
        <v>22634.473247255475</v>
      </c>
      <c r="AG66" s="71">
        <v>22700.889850425228</v>
      </c>
      <c r="AH66" s="71">
        <v>21123.999289174775</v>
      </c>
      <c r="AI66" s="23"/>
    </row>
    <row r="67" spans="1:35" x14ac:dyDescent="0.2">
      <c r="A67" s="14" t="s">
        <v>40</v>
      </c>
      <c r="B67" s="15" t="s">
        <v>10</v>
      </c>
      <c r="C67" s="32">
        <v>49497.090732448516</v>
      </c>
      <c r="D67" s="86">
        <v>49563.410161188884</v>
      </c>
      <c r="E67" s="32">
        <v>49384.143520646154</v>
      </c>
      <c r="F67" s="86">
        <v>48777.453757990581</v>
      </c>
      <c r="G67" s="32">
        <v>47777.275203970494</v>
      </c>
      <c r="H67" s="86">
        <v>47460.03680045974</v>
      </c>
      <c r="I67" s="32">
        <v>47046.090603240053</v>
      </c>
      <c r="J67" s="86">
        <v>46504.781800145356</v>
      </c>
      <c r="K67" s="32">
        <v>46746.342409804412</v>
      </c>
      <c r="L67" s="86">
        <v>46445.724987846552</v>
      </c>
      <c r="M67" s="32">
        <v>46669.208083782731</v>
      </c>
      <c r="N67" s="86">
        <v>47882.825328136387</v>
      </c>
      <c r="O67" s="32">
        <v>48843.847110560702</v>
      </c>
      <c r="P67" s="86">
        <v>50271.052832653288</v>
      </c>
      <c r="Q67" s="32">
        <v>49248.68387262505</v>
      </c>
      <c r="R67" s="86">
        <v>48753.553620222228</v>
      </c>
      <c r="S67" s="32">
        <v>51270.408744194036</v>
      </c>
      <c r="T67" s="86">
        <v>52627.351783592952</v>
      </c>
      <c r="U67" s="32">
        <v>52123.096454532701</v>
      </c>
      <c r="V67" s="86">
        <v>51341.946126468181</v>
      </c>
      <c r="W67" s="101">
        <v>52838.955156048476</v>
      </c>
      <c r="X67" s="101">
        <v>52709.89731496037</v>
      </c>
      <c r="Y67" s="101">
        <v>51910.631958273159</v>
      </c>
      <c r="Z67" s="101">
        <v>51857.486930562183</v>
      </c>
      <c r="AA67" s="101">
        <v>52297.882389489656</v>
      </c>
      <c r="AB67" s="101">
        <v>51625.306557629978</v>
      </c>
      <c r="AC67" s="101">
        <v>53340.618120993597</v>
      </c>
      <c r="AD67" s="101">
        <v>54294.909585128684</v>
      </c>
      <c r="AE67" s="101">
        <v>53204.341104170962</v>
      </c>
      <c r="AF67" s="101">
        <v>52882.996907496199</v>
      </c>
      <c r="AG67" s="101">
        <v>53033.757634778638</v>
      </c>
      <c r="AH67" s="101">
        <v>55128.59874374557</v>
      </c>
      <c r="AI67" s="23"/>
    </row>
    <row r="68" spans="1:35" s="107" customFormat="1" ht="17" thickBot="1" x14ac:dyDescent="0.25">
      <c r="A68" s="102" t="str">
        <f>$A$65</f>
        <v>Efficienza energetica</v>
      </c>
      <c r="B68" s="103" t="s">
        <v>9</v>
      </c>
      <c r="C68" s="104">
        <v>44.13996797932456</v>
      </c>
      <c r="D68" s="105">
        <v>44.070817421486417</v>
      </c>
      <c r="E68" s="104">
        <v>45.014448799149967</v>
      </c>
      <c r="F68" s="105">
        <v>46.000761153557079</v>
      </c>
      <c r="G68" s="104">
        <v>44.799541013216334</v>
      </c>
      <c r="H68" s="105">
        <v>46.232581091861796</v>
      </c>
      <c r="I68" s="104">
        <v>48.055002466970109</v>
      </c>
      <c r="J68" s="105">
        <v>46.797338160894192</v>
      </c>
      <c r="K68" s="104">
        <v>48.844463166408261</v>
      </c>
      <c r="L68" s="105">
        <v>45.96547907387901</v>
      </c>
      <c r="M68" s="104">
        <v>50.440110228011363</v>
      </c>
      <c r="N68" s="105">
        <v>45.039113402791671</v>
      </c>
      <c r="O68" s="104">
        <v>46.564718680978835</v>
      </c>
      <c r="P68" s="105">
        <v>43.313196706826908</v>
      </c>
      <c r="Q68" s="104">
        <v>47.589089001071741</v>
      </c>
      <c r="R68" s="105">
        <v>47.582172533937758</v>
      </c>
      <c r="S68" s="104">
        <v>44.095611003998826</v>
      </c>
      <c r="T68" s="105">
        <v>42.388945519100155</v>
      </c>
      <c r="U68" s="104">
        <v>44.346616059327168</v>
      </c>
      <c r="V68" s="105">
        <v>46.439505222920161</v>
      </c>
      <c r="W68" s="104">
        <v>43.280694106224381</v>
      </c>
      <c r="X68" s="104">
        <v>47.10424193327033</v>
      </c>
      <c r="Y68" s="104">
        <v>45.332793090567215</v>
      </c>
      <c r="Z68" s="104">
        <v>44.105800381831706</v>
      </c>
      <c r="AA68" s="104">
        <v>47.028303801373831</v>
      </c>
      <c r="AB68" s="104">
        <v>45.381557604757013</v>
      </c>
      <c r="AC68" s="104">
        <v>41.172853581292408</v>
      </c>
      <c r="AD68" s="104">
        <v>43.411547703114614</v>
      </c>
      <c r="AE68" s="104">
        <v>42.611745970010887</v>
      </c>
      <c r="AF68" s="104">
        <v>42.801041111282068</v>
      </c>
      <c r="AG68" s="104">
        <v>42.804603827540909</v>
      </c>
      <c r="AH68" s="104">
        <v>38.317678610634609</v>
      </c>
      <c r="AI68" s="106"/>
    </row>
    <row r="69" spans="1:35" s="21" customFormat="1" ht="16.5" customHeight="1" x14ac:dyDescent="0.15">
      <c r="C69" s="108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109"/>
    </row>
    <row r="70" spans="1:35" s="20" customFormat="1" ht="17" thickBot="1" x14ac:dyDescent="0.25">
      <c r="A70" s="17" t="s">
        <v>41</v>
      </c>
      <c r="C70" s="12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68"/>
    </row>
    <row r="71" spans="1:35" s="21" customFormat="1" ht="19" x14ac:dyDescent="0.2">
      <c r="A71" s="125" t="s">
        <v>42</v>
      </c>
      <c r="B71" s="89" t="s">
        <v>10</v>
      </c>
      <c r="C71" s="24">
        <v>21848</v>
      </c>
      <c r="D71" s="24">
        <v>21843</v>
      </c>
      <c r="E71" s="24">
        <v>22230</v>
      </c>
      <c r="F71" s="24">
        <v>22438</v>
      </c>
      <c r="G71" s="24">
        <v>21404</v>
      </c>
      <c r="H71" s="24">
        <v>21942</v>
      </c>
      <c r="I71" s="24">
        <v>22608</v>
      </c>
      <c r="J71" s="24">
        <v>21763</v>
      </c>
      <c r="K71" s="24">
        <v>22833</v>
      </c>
      <c r="L71" s="24">
        <v>21349</v>
      </c>
      <c r="M71" s="24">
        <v>23540</v>
      </c>
      <c r="N71" s="24">
        <v>21566</v>
      </c>
      <c r="O71" s="24">
        <v>22744</v>
      </c>
      <c r="P71" s="24">
        <v>21774</v>
      </c>
      <c r="Q71" s="24">
        <v>23437</v>
      </c>
      <c r="R71" s="24">
        <v>23198</v>
      </c>
      <c r="S71" s="24">
        <v>22608</v>
      </c>
      <c r="T71" s="24">
        <v>22308.179475692399</v>
      </c>
      <c r="U71" s="24">
        <v>23114.82946292439</v>
      </c>
      <c r="V71" s="24">
        <v>23842.945752950047</v>
      </c>
      <c r="W71" s="24">
        <v>22869.066550014417</v>
      </c>
      <c r="X71" s="24">
        <v>24828.597554017295</v>
      </c>
      <c r="Y71" s="24">
        <v>23532.539377649831</v>
      </c>
      <c r="Z71" s="24">
        <v>22872.159668628225</v>
      </c>
      <c r="AA71" s="24">
        <v>24594.807011814381</v>
      </c>
      <c r="AB71" s="24">
        <v>23428.368234083249</v>
      </c>
      <c r="AC71" s="24">
        <v>21961.854598313021</v>
      </c>
      <c r="AD71" s="24">
        <v>23570.260574911088</v>
      </c>
      <c r="AE71" s="24">
        <v>22671.298676327417</v>
      </c>
      <c r="AF71" s="24">
        <v>22634.473247255475</v>
      </c>
      <c r="AG71" s="24">
        <v>22700.889850425228</v>
      </c>
      <c r="AH71" s="24">
        <v>21123.999289174775</v>
      </c>
    </row>
    <row r="72" spans="1:35" s="21" customFormat="1" ht="19" x14ac:dyDescent="0.2">
      <c r="A72" s="126" t="s">
        <v>43</v>
      </c>
      <c r="B72" s="91" t="s">
        <v>10</v>
      </c>
      <c r="C72" s="25">
        <v>20471.375123677557</v>
      </c>
      <c r="D72" s="25">
        <v>20366.859477063626</v>
      </c>
      <c r="E72" s="25">
        <v>20778.107799283614</v>
      </c>
      <c r="F72" s="25">
        <v>20988.99883790332</v>
      </c>
      <c r="G72" s="25">
        <v>20030.879161087352</v>
      </c>
      <c r="H72" s="25">
        <v>20396.367985897414</v>
      </c>
      <c r="I72" s="25">
        <v>21383.598069602445</v>
      </c>
      <c r="J72" s="25">
        <v>20494.265168358957</v>
      </c>
      <c r="K72" s="25">
        <v>21421.746286787442</v>
      </c>
      <c r="L72" s="25">
        <v>19834.709559219154</v>
      </c>
      <c r="M72" s="25">
        <v>21832.5396852058</v>
      </c>
      <c r="N72" s="25">
        <v>19469.395667925601</v>
      </c>
      <c r="O72" s="25">
        <v>20650.733073304898</v>
      </c>
      <c r="P72" s="25">
        <v>19541.720703180101</v>
      </c>
      <c r="Q72" s="25">
        <v>21192.5137741297</v>
      </c>
      <c r="R72" s="25">
        <v>21094.587935213327</v>
      </c>
      <c r="S72" s="25">
        <v>20172.212823350284</v>
      </c>
      <c r="T72" s="25">
        <v>20164.055543085778</v>
      </c>
      <c r="U72" s="25">
        <v>20867.853561900432</v>
      </c>
      <c r="V72" s="25">
        <v>21601.718372752708</v>
      </c>
      <c r="W72" s="25">
        <v>20309.749277499381</v>
      </c>
      <c r="X72" s="25">
        <v>22284.945064885818</v>
      </c>
      <c r="Y72" s="25">
        <v>20982.408429848092</v>
      </c>
      <c r="Z72" s="25">
        <v>20092.862135791453</v>
      </c>
      <c r="AA72" s="25">
        <v>21917.639050838428</v>
      </c>
      <c r="AB72" s="25">
        <v>20616.058687429595</v>
      </c>
      <c r="AC72" s="25">
        <v>18944.869198222994</v>
      </c>
      <c r="AD72" s="25">
        <v>20808.473453430477</v>
      </c>
      <c r="AE72" s="25">
        <v>19765.712028652975</v>
      </c>
      <c r="AF72" s="25">
        <v>19908.991971814376</v>
      </c>
      <c r="AG72" s="25">
        <v>20141.859743950434</v>
      </c>
      <c r="AH72" s="25">
        <v>18217.847328210795</v>
      </c>
    </row>
    <row r="73" spans="1:35" s="21" customFormat="1" ht="17" thickBot="1" x14ac:dyDescent="0.25">
      <c r="A73" s="92" t="s">
        <v>47</v>
      </c>
      <c r="B73" s="93" t="s">
        <v>9</v>
      </c>
      <c r="C73" s="95">
        <v>93.699080573405141</v>
      </c>
      <c r="D73" s="95">
        <v>93.24204311250115</v>
      </c>
      <c r="E73" s="95">
        <v>93.468771026916855</v>
      </c>
      <c r="F73" s="95">
        <v>93.542200008482567</v>
      </c>
      <c r="G73" s="95">
        <v>93.584746594502676</v>
      </c>
      <c r="H73" s="95">
        <v>92.955828939465007</v>
      </c>
      <c r="I73" s="95">
        <v>94.584209437378121</v>
      </c>
      <c r="J73" s="95">
        <v>94.170220871933822</v>
      </c>
      <c r="K73" s="95">
        <v>93.819236573325639</v>
      </c>
      <c r="L73" s="95">
        <v>92.906972500909433</v>
      </c>
      <c r="M73" s="95">
        <v>92.746557711154622</v>
      </c>
      <c r="N73" s="95">
        <v>90.278195622394506</v>
      </c>
      <c r="O73" s="95">
        <v>90.796399372603318</v>
      </c>
      <c r="P73" s="95">
        <v>89.747959507578315</v>
      </c>
      <c r="Q73" s="95">
        <v>90.423321133804251</v>
      </c>
      <c r="R73" s="95">
        <v>90.932787029973809</v>
      </c>
      <c r="S73" s="95">
        <v>89.22599444157062</v>
      </c>
      <c r="T73" s="95">
        <v>90.388619856035689</v>
      </c>
      <c r="U73" s="94">
        <v>90.279072122820324</v>
      </c>
      <c r="V73" s="95">
        <v>90.60003993038471</v>
      </c>
      <c r="W73" s="96">
        <v>88.808824938622507</v>
      </c>
      <c r="X73" s="96">
        <v>89.755150351937971</v>
      </c>
      <c r="Y73" s="96">
        <v>89.163383913324111</v>
      </c>
      <c r="Z73" s="96">
        <v>87.84855661597669</v>
      </c>
      <c r="AA73" s="96">
        <v>89.114905599015501</v>
      </c>
      <c r="AB73" s="96">
        <v>87.996135631151873</v>
      </c>
      <c r="AC73" s="96">
        <v>86.262610989502804</v>
      </c>
      <c r="AD73" s="96">
        <v>88.282746757495161</v>
      </c>
      <c r="AE73" s="96">
        <v>87.183854400417061</v>
      </c>
      <c r="AF73" s="96">
        <v>87.958715691465997</v>
      </c>
      <c r="AG73" s="96">
        <v>88.727181518715412</v>
      </c>
      <c r="AH73" s="96">
        <v>86.242415930901544</v>
      </c>
    </row>
    <row r="74" spans="1:35" s="21" customFormat="1" ht="12" x14ac:dyDescent="0.15">
      <c r="C74" s="108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109"/>
    </row>
    <row r="75" spans="1:35" s="21" customFormat="1" ht="12" x14ac:dyDescent="0.15">
      <c r="C75" s="108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109"/>
    </row>
    <row r="76" spans="1:35" s="21" customFormat="1" ht="15" thickBot="1" x14ac:dyDescent="0.2">
      <c r="A76" s="118" t="s">
        <v>44</v>
      </c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AA76" s="109"/>
      <c r="AB76" s="109"/>
      <c r="AC76" s="109"/>
    </row>
    <row r="77" spans="1:35" s="21" customFormat="1" ht="12" x14ac:dyDescent="0.15">
      <c r="A77" s="119"/>
      <c r="B77" s="120"/>
      <c r="C77" s="27">
        <v>1990</v>
      </c>
      <c r="D77" s="28">
        <v>1991</v>
      </c>
      <c r="E77" s="29">
        <v>1992</v>
      </c>
      <c r="F77" s="28">
        <v>1993</v>
      </c>
      <c r="G77" s="29">
        <v>1994</v>
      </c>
      <c r="H77" s="28">
        <v>1995</v>
      </c>
      <c r="I77" s="29">
        <v>1996</v>
      </c>
      <c r="J77" s="28">
        <v>1997</v>
      </c>
      <c r="K77" s="29">
        <v>1998</v>
      </c>
      <c r="L77" s="28">
        <v>1999</v>
      </c>
      <c r="M77" s="29">
        <v>2000</v>
      </c>
      <c r="N77" s="28">
        <v>2001</v>
      </c>
      <c r="O77" s="29">
        <v>2002</v>
      </c>
      <c r="P77" s="28">
        <v>2003</v>
      </c>
      <c r="Q77" s="29">
        <v>2004</v>
      </c>
      <c r="R77" s="28">
        <v>2005</v>
      </c>
      <c r="S77" s="29">
        <v>2006</v>
      </c>
      <c r="T77" s="28">
        <v>2007</v>
      </c>
      <c r="U77" s="29">
        <v>2008</v>
      </c>
      <c r="V77" s="28">
        <v>2009</v>
      </c>
      <c r="W77" s="28">
        <v>2010</v>
      </c>
      <c r="X77" s="28">
        <v>2011</v>
      </c>
      <c r="Y77" s="28">
        <v>2012</v>
      </c>
      <c r="Z77" s="28">
        <v>2013</v>
      </c>
      <c r="AA77" s="28">
        <v>2014</v>
      </c>
      <c r="AB77" s="109"/>
      <c r="AC77" s="109"/>
    </row>
    <row r="78" spans="1:35" s="21" customFormat="1" ht="17" thickBot="1" x14ac:dyDescent="0.25">
      <c r="A78" s="92" t="s">
        <v>79</v>
      </c>
      <c r="B78" s="93" t="s">
        <v>3</v>
      </c>
      <c r="C78" s="94">
        <v>555661</v>
      </c>
      <c r="D78" s="95">
        <v>554172.6</v>
      </c>
      <c r="E78" s="95">
        <v>552684.19999999995</v>
      </c>
      <c r="F78" s="95">
        <v>551195.79999999993</v>
      </c>
      <c r="G78" s="95">
        <v>549707.39999999991</v>
      </c>
      <c r="H78" s="95">
        <v>548219</v>
      </c>
      <c r="I78" s="94">
        <v>546730.71428571432</v>
      </c>
      <c r="J78" s="95">
        <v>545242.42857142864</v>
      </c>
      <c r="K78" s="95">
        <v>543754.14285714296</v>
      </c>
      <c r="L78" s="95">
        <v>542265.85714285728</v>
      </c>
      <c r="M78" s="95">
        <v>540777.57142857159</v>
      </c>
      <c r="N78" s="95">
        <v>539289.28571428591</v>
      </c>
      <c r="O78" s="94">
        <v>537801</v>
      </c>
      <c r="P78" s="95">
        <v>536932.80000000005</v>
      </c>
      <c r="Q78" s="95">
        <v>536064.60000000009</v>
      </c>
      <c r="R78" s="95">
        <v>535196.40000000014</v>
      </c>
      <c r="S78" s="95">
        <v>534328.20000000019</v>
      </c>
      <c r="T78" s="95">
        <v>533460</v>
      </c>
      <c r="U78" s="95">
        <v>532591.79999999981</v>
      </c>
      <c r="V78" s="95">
        <v>531723.59999999986</v>
      </c>
      <c r="W78" s="95">
        <v>530855.39999999991</v>
      </c>
      <c r="X78" s="95">
        <v>529987.19999999972</v>
      </c>
      <c r="Y78" s="95">
        <v>529118.99999999977</v>
      </c>
      <c r="Z78" s="95">
        <v>528250.79999999981</v>
      </c>
      <c r="AA78" s="95">
        <v>527382.59999999986</v>
      </c>
      <c r="AB78" s="109"/>
      <c r="AC78" s="109"/>
    </row>
    <row r="79" spans="1:35" x14ac:dyDescent="0.2">
      <c r="Z79" s="110"/>
    </row>
    <row r="80" spans="1:35" x14ac:dyDescent="0.2">
      <c r="A80" s="2" t="s">
        <v>45</v>
      </c>
      <c r="T80" s="132"/>
      <c r="U80" s="132"/>
      <c r="V80" s="132"/>
      <c r="W80" s="132"/>
      <c r="X80" s="132"/>
      <c r="Y80" s="132"/>
      <c r="Z80" s="132"/>
      <c r="AA80" s="132"/>
      <c r="AB80" s="132"/>
      <c r="AC80" s="132"/>
      <c r="AD80" s="132"/>
      <c r="AE80" s="132"/>
      <c r="AF80" s="132"/>
      <c r="AG80" s="132"/>
      <c r="AH80" s="121"/>
    </row>
    <row r="81" spans="1:34" x14ac:dyDescent="0.2">
      <c r="A81" s="21" t="s">
        <v>50</v>
      </c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</row>
    <row r="82" spans="1:34" x14ac:dyDescent="0.2">
      <c r="A82" s="22" t="s">
        <v>56</v>
      </c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</row>
    <row r="83" spans="1:34" x14ac:dyDescent="0.2">
      <c r="A83" s="22" t="s">
        <v>80</v>
      </c>
    </row>
    <row r="84" spans="1:34" x14ac:dyDescent="0.2">
      <c r="A84" s="22" t="s">
        <v>55</v>
      </c>
      <c r="T84" s="132"/>
      <c r="U84" s="132"/>
      <c r="V84" s="132"/>
      <c r="W84" s="132"/>
      <c r="X84" s="132"/>
      <c r="Y84" s="132"/>
      <c r="Z84" s="132"/>
      <c r="AA84" s="132"/>
      <c r="AB84" s="132"/>
      <c r="AC84" s="132"/>
      <c r="AD84" s="132"/>
      <c r="AE84" s="132"/>
      <c r="AF84" s="132"/>
      <c r="AG84" s="132"/>
    </row>
    <row r="85" spans="1:34" x14ac:dyDescent="0.2">
      <c r="A85" s="22" t="s">
        <v>54</v>
      </c>
      <c r="T85" s="132"/>
      <c r="U85" s="132"/>
      <c r="V85" s="132"/>
      <c r="W85" s="132"/>
      <c r="X85" s="132"/>
      <c r="Y85" s="132"/>
      <c r="Z85" s="132"/>
      <c r="AA85" s="132"/>
      <c r="AB85" s="132"/>
      <c r="AC85" s="132"/>
      <c r="AD85" s="132"/>
      <c r="AE85" s="132"/>
      <c r="AF85" s="132"/>
      <c r="AG85" s="132"/>
      <c r="AH85" s="132"/>
    </row>
    <row r="86" spans="1:34" x14ac:dyDescent="0.2">
      <c r="A86" s="22" t="s">
        <v>53</v>
      </c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1:34" x14ac:dyDescent="0.2">
      <c r="A87" s="22" t="s">
        <v>51</v>
      </c>
    </row>
    <row r="88" spans="1:34" x14ac:dyDescent="0.2">
      <c r="A88" s="22" t="s">
        <v>52</v>
      </c>
    </row>
    <row r="89" spans="1:34" x14ac:dyDescent="0.2">
      <c r="A89" s="127" t="s">
        <v>49</v>
      </c>
      <c r="B89"/>
    </row>
    <row r="91" spans="1:34" x14ac:dyDescent="0.2">
      <c r="A91" s="128" t="s">
        <v>57</v>
      </c>
      <c r="B91" s="1" t="s">
        <v>62</v>
      </c>
    </row>
    <row r="92" spans="1:34" x14ac:dyDescent="0.2">
      <c r="A92" s="128" t="s">
        <v>58</v>
      </c>
      <c r="B92" s="1" t="s">
        <v>61</v>
      </c>
    </row>
    <row r="93" spans="1:34" x14ac:dyDescent="0.2">
      <c r="A93" s="128" t="s">
        <v>59</v>
      </c>
      <c r="B93" s="1" t="s">
        <v>60</v>
      </c>
    </row>
  </sheetData>
  <phoneticPr fontId="8" type="noConversion"/>
  <pageMargins left="0.19685039370078741" right="0" top="0.19685039370078741" bottom="0" header="0" footer="0"/>
  <pageSetup paperSize="9" scale="1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2ABF3-00D7-42EF-A690-38F0657DBC74}">
  <dimension ref="A1:AI42"/>
  <sheetViews>
    <sheetView topLeftCell="A37" zoomScale="164" zoomScaleNormal="164" workbookViewId="0">
      <selection activeCell="D52" sqref="D52"/>
    </sheetView>
  </sheetViews>
  <sheetFormatPr baseColWidth="10" defaultRowHeight="16" x14ac:dyDescent="0.2"/>
  <cols>
    <col min="1" max="1" width="33" customWidth="1"/>
  </cols>
  <sheetData>
    <row r="1" spans="1:34" ht="17" thickBot="1" x14ac:dyDescent="0.25">
      <c r="A1" s="3" t="s">
        <v>28</v>
      </c>
      <c r="B1" s="4" t="s">
        <v>16</v>
      </c>
      <c r="C1" s="27">
        <v>1990</v>
      </c>
      <c r="D1" s="28">
        <v>1991</v>
      </c>
      <c r="E1" s="29">
        <v>1992</v>
      </c>
      <c r="F1" s="28">
        <v>1993</v>
      </c>
      <c r="G1" s="29">
        <v>1994</v>
      </c>
      <c r="H1" s="28">
        <v>1995</v>
      </c>
      <c r="I1" s="29">
        <v>1996</v>
      </c>
      <c r="J1" s="28">
        <v>1997</v>
      </c>
      <c r="K1" s="29">
        <v>1998</v>
      </c>
      <c r="L1" s="28">
        <v>1999</v>
      </c>
      <c r="M1" s="29">
        <v>2000</v>
      </c>
      <c r="N1" s="28">
        <v>2001</v>
      </c>
      <c r="O1" s="29">
        <v>2002</v>
      </c>
      <c r="P1" s="28">
        <v>2003</v>
      </c>
      <c r="Q1" s="29">
        <v>2004</v>
      </c>
      <c r="R1" s="28">
        <v>2005</v>
      </c>
      <c r="S1" s="29">
        <v>2006</v>
      </c>
      <c r="T1" s="28">
        <v>2007</v>
      </c>
      <c r="U1" s="29">
        <v>2008</v>
      </c>
      <c r="V1" s="28">
        <v>2009</v>
      </c>
      <c r="W1" s="28">
        <v>2010</v>
      </c>
      <c r="X1" s="28">
        <v>2011</v>
      </c>
      <c r="Y1" s="28">
        <v>2012</v>
      </c>
      <c r="Z1" s="28">
        <v>2013</v>
      </c>
      <c r="AA1" s="28">
        <v>2014</v>
      </c>
      <c r="AB1" s="28">
        <v>2015</v>
      </c>
      <c r="AC1" s="28">
        <v>2016</v>
      </c>
      <c r="AD1" s="28">
        <v>2017</v>
      </c>
      <c r="AE1" s="28">
        <v>2018</v>
      </c>
      <c r="AF1" s="28">
        <v>2019</v>
      </c>
      <c r="AG1" s="28">
        <v>2020</v>
      </c>
      <c r="AH1" s="28">
        <v>2021</v>
      </c>
    </row>
    <row r="2" spans="1:34" x14ac:dyDescent="0.2">
      <c r="A2" s="6" t="s">
        <v>11</v>
      </c>
      <c r="B2" s="6" t="s">
        <v>0</v>
      </c>
      <c r="C2" s="24">
        <v>4029044.4369163513</v>
      </c>
      <c r="D2" s="24">
        <v>4066888.6148300171</v>
      </c>
      <c r="E2" s="24">
        <v>4103633.6336898804</v>
      </c>
      <c r="F2" s="24">
        <v>4139280.5967788696</v>
      </c>
      <c r="G2" s="24">
        <v>4173830.6057434082</v>
      </c>
      <c r="H2" s="24">
        <v>4207284.760559082</v>
      </c>
      <c r="I2" s="24">
        <v>4239644.1595458984</v>
      </c>
      <c r="J2" s="24">
        <v>4270909.8993873596</v>
      </c>
      <c r="K2" s="24">
        <v>4301083.0751037598</v>
      </c>
      <c r="L2" s="24">
        <v>4330164.780090332</v>
      </c>
      <c r="M2" s="24">
        <v>4358156.1060829163</v>
      </c>
      <c r="N2" s="24">
        <v>4385058.1431884766</v>
      </c>
      <c r="O2" s="24">
        <v>4410871.9798774719</v>
      </c>
      <c r="P2" s="24">
        <v>4435598.702999115</v>
      </c>
      <c r="Q2" s="24">
        <v>4459239.3977622986</v>
      </c>
      <c r="R2" s="24">
        <v>4481795.1477584839</v>
      </c>
      <c r="S2" s="24">
        <v>4503267.0349578857</v>
      </c>
      <c r="T2" s="24">
        <v>4523656.1397094727</v>
      </c>
      <c r="U2" s="24">
        <v>4542963.5407524109</v>
      </c>
      <c r="V2" s="24">
        <v>4561190.3152160645</v>
      </c>
      <c r="W2" s="24">
        <v>4578337.5386123657</v>
      </c>
      <c r="X2" s="24">
        <v>4594406.2848586999</v>
      </c>
      <c r="Y2" s="24">
        <v>4609397.6262664795</v>
      </c>
      <c r="Z2" s="24">
        <v>4623312.6335449219</v>
      </c>
      <c r="AA2" s="24">
        <v>4636152.3758125305</v>
      </c>
      <c r="AB2" s="24">
        <v>4647917.9206008911</v>
      </c>
      <c r="AC2" s="24">
        <v>4658610.3338432312</v>
      </c>
      <c r="AD2" s="24">
        <v>4668230.6798820496</v>
      </c>
      <c r="AE2" s="24">
        <v>4676780.0214958191</v>
      </c>
      <c r="AF2" s="24">
        <v>4684259.4198722839</v>
      </c>
      <c r="AG2" s="24">
        <v>4690669.9346160889</v>
      </c>
      <c r="AH2" s="24">
        <v>4696012.6237754822</v>
      </c>
    </row>
    <row r="3" spans="1:34" x14ac:dyDescent="0.2">
      <c r="A3" s="8" t="s">
        <v>13</v>
      </c>
      <c r="B3" s="8" t="s">
        <v>0</v>
      </c>
      <c r="C3" s="25">
        <v>986208.577293396</v>
      </c>
      <c r="D3" s="25">
        <v>964736.27976417542</v>
      </c>
      <c r="E3" s="25">
        <v>943588.83486938477</v>
      </c>
      <c r="F3" s="25">
        <v>922765.91653633118</v>
      </c>
      <c r="G3" s="25">
        <v>902267.19917678833</v>
      </c>
      <c r="H3" s="25">
        <v>882092.3577003479</v>
      </c>
      <c r="I3" s="25">
        <v>862241.06749725342</v>
      </c>
      <c r="J3" s="25">
        <v>842713.00445175171</v>
      </c>
      <c r="K3" s="25">
        <v>823507.8449306488</v>
      </c>
      <c r="L3" s="25">
        <v>804625.26578521729</v>
      </c>
      <c r="M3" s="25">
        <v>786064.94436073303</v>
      </c>
      <c r="N3" s="25">
        <v>767826.55847549438</v>
      </c>
      <c r="O3" s="25">
        <v>749909.78643417358</v>
      </c>
      <c r="P3" s="25">
        <v>732314.30702781677</v>
      </c>
      <c r="Q3" s="25">
        <v>715039.7995223999</v>
      </c>
      <c r="R3" s="25">
        <v>698085.94367027283</v>
      </c>
      <c r="S3" s="25">
        <v>681452.41969680786</v>
      </c>
      <c r="T3" s="25">
        <v>665138.90830612183</v>
      </c>
      <c r="U3" s="25">
        <v>649145.0906829834</v>
      </c>
      <c r="V3" s="25">
        <v>633470.64848518372</v>
      </c>
      <c r="W3" s="25">
        <v>618115.26385116577</v>
      </c>
      <c r="X3" s="25">
        <v>603078.61938667297</v>
      </c>
      <c r="Y3" s="25">
        <v>588360.39817047119</v>
      </c>
      <c r="Z3" s="25">
        <v>573960.2837638855</v>
      </c>
      <c r="AA3" s="25">
        <v>559877.96018791199</v>
      </c>
      <c r="AB3" s="25">
        <v>546113.11194229126</v>
      </c>
      <c r="AC3" s="25">
        <v>532665.42399024963</v>
      </c>
      <c r="AD3" s="25">
        <v>519534.58176803589</v>
      </c>
      <c r="AE3" s="25">
        <v>506720.27117919922</v>
      </c>
      <c r="AF3" s="25">
        <v>494222.17858886719</v>
      </c>
      <c r="AG3" s="25">
        <v>482039.99083900452</v>
      </c>
      <c r="AH3" s="25">
        <v>470173.39522743225</v>
      </c>
    </row>
    <row r="4" spans="1:34" x14ac:dyDescent="0.2">
      <c r="A4" s="43" t="s">
        <v>24</v>
      </c>
      <c r="B4" s="43" t="s">
        <v>0</v>
      </c>
      <c r="C4" s="44">
        <v>5015253.0142097473</v>
      </c>
      <c r="D4" s="44">
        <v>5031624.8945941925</v>
      </c>
      <c r="E4" s="44">
        <v>5047222.4685592651</v>
      </c>
      <c r="F4" s="44">
        <v>5062046.5133152008</v>
      </c>
      <c r="G4" s="44">
        <v>5076097.8049201965</v>
      </c>
      <c r="H4" s="44">
        <v>5089377.1182594299</v>
      </c>
      <c r="I4" s="44">
        <v>5101885.2270431519</v>
      </c>
      <c r="J4" s="44">
        <v>5113622.9038391113</v>
      </c>
      <c r="K4" s="44">
        <v>5124590.9200344086</v>
      </c>
      <c r="L4" s="44">
        <v>5134790.0458755493</v>
      </c>
      <c r="M4" s="44">
        <v>5144221.0504436493</v>
      </c>
      <c r="N4" s="44">
        <v>5152884.7016639709</v>
      </c>
      <c r="O4" s="44">
        <v>5160781.7663116455</v>
      </c>
      <c r="P4" s="44">
        <v>5167913.0100269318</v>
      </c>
      <c r="Q4" s="44">
        <v>5174279.1972846985</v>
      </c>
      <c r="R4" s="44">
        <v>5179881.0914287567</v>
      </c>
      <c r="S4" s="44">
        <v>5184719.4546546936</v>
      </c>
      <c r="T4" s="44">
        <v>5188795.0480155945</v>
      </c>
      <c r="U4" s="44">
        <v>5192108.6314353943</v>
      </c>
      <c r="V4" s="44">
        <v>5194660.9637012482</v>
      </c>
      <c r="W4" s="44">
        <v>5196452.8024635315</v>
      </c>
      <c r="X4" s="44">
        <v>5197484.9042453766</v>
      </c>
      <c r="Y4" s="44">
        <v>5197758.0244369507</v>
      </c>
      <c r="Z4" s="44">
        <v>5197272.9173088074</v>
      </c>
      <c r="AA4" s="44">
        <v>5196030.3360004425</v>
      </c>
      <c r="AB4" s="44">
        <v>5194031.0325431824</v>
      </c>
      <c r="AC4" s="44">
        <v>5191275.7578334808</v>
      </c>
      <c r="AD4" s="44">
        <v>5187765.2616500854</v>
      </c>
      <c r="AE4" s="44">
        <v>5183500.2926750183</v>
      </c>
      <c r="AF4" s="44">
        <v>5178481.5984611511</v>
      </c>
      <c r="AG4" s="44">
        <v>5172709.9254550934</v>
      </c>
      <c r="AH4" s="44">
        <v>5166186.0190029144</v>
      </c>
    </row>
    <row r="5" spans="1:34" x14ac:dyDescent="0.2">
      <c r="A5" t="s">
        <v>14</v>
      </c>
      <c r="B5" t="s">
        <v>0</v>
      </c>
      <c r="C5" s="107">
        <v>5628763.1160000004</v>
      </c>
      <c r="D5" s="107">
        <v>5513258.6679999996</v>
      </c>
      <c r="E5" s="107">
        <v>5484340.2719999999</v>
      </c>
      <c r="F5" s="107">
        <v>5472638.7536000004</v>
      </c>
      <c r="G5" s="107">
        <v>5353260.1953999996</v>
      </c>
      <c r="H5" s="107">
        <v>5073881.6371999998</v>
      </c>
      <c r="I5" s="107">
        <v>4845419.67184</v>
      </c>
      <c r="J5" s="107">
        <v>5007093.3948199991</v>
      </c>
      <c r="K5" s="107">
        <v>5078767.1178000001</v>
      </c>
      <c r="L5" s="107">
        <v>4875143.1618799996</v>
      </c>
      <c r="M5" s="107">
        <v>4559348.75416</v>
      </c>
      <c r="N5" s="107">
        <v>4993003.2307599997</v>
      </c>
      <c r="O5" s="107">
        <v>4788829.567362736</v>
      </c>
      <c r="P5" s="107">
        <v>4423315.1527078003</v>
      </c>
      <c r="Q5" s="107">
        <v>4579891.3828911437</v>
      </c>
      <c r="R5" s="107">
        <v>4682454.9013920445</v>
      </c>
      <c r="S5" s="107">
        <v>4292659.8500430677</v>
      </c>
      <c r="T5" s="107">
        <v>3453891.9366230313</v>
      </c>
      <c r="U5" s="107">
        <v>3343502.2650194014</v>
      </c>
      <c r="V5" s="107">
        <v>3296613.2554164105</v>
      </c>
      <c r="W5" s="107">
        <v>3140426.9618066158</v>
      </c>
      <c r="X5" s="107">
        <v>2660333.6297893641</v>
      </c>
      <c r="Y5" s="107">
        <v>2804238.2020181096</v>
      </c>
      <c r="Z5" s="107">
        <v>2662693.4347654269</v>
      </c>
      <c r="AA5" s="107">
        <v>2378858.8325541844</v>
      </c>
      <c r="AB5" s="107">
        <v>2404427.0630561486</v>
      </c>
      <c r="AC5" s="107">
        <v>1979375.6871154797</v>
      </c>
      <c r="AD5" s="107">
        <v>2022410.4497344785</v>
      </c>
      <c r="AE5" s="107">
        <v>1807057.9320211522</v>
      </c>
      <c r="AF5" s="107">
        <v>1542233.6381696919</v>
      </c>
      <c r="AG5" s="107">
        <v>1426947.6240436756</v>
      </c>
      <c r="AH5" s="107">
        <v>1370078.0007058301</v>
      </c>
    </row>
    <row r="6" spans="1:34" x14ac:dyDescent="0.2">
      <c r="A6" t="s">
        <v>12</v>
      </c>
      <c r="B6" t="s">
        <v>0</v>
      </c>
      <c r="C6" s="107">
        <v>631072.80599999998</v>
      </c>
      <c r="D6" s="107">
        <v>641784.08400000003</v>
      </c>
      <c r="E6" s="107">
        <v>635604.27</v>
      </c>
      <c r="F6" s="107">
        <v>689233.54703999998</v>
      </c>
      <c r="G6" s="107">
        <v>696448.58478000003</v>
      </c>
      <c r="H6" s="107">
        <v>703663.62251999998</v>
      </c>
      <c r="I6" s="107">
        <v>707394.22818000009</v>
      </c>
      <c r="J6" s="107">
        <v>713662.18394999998</v>
      </c>
      <c r="K6" s="107">
        <v>719930.13971999998</v>
      </c>
      <c r="L6" s="107">
        <v>734622.0930600001</v>
      </c>
      <c r="M6" s="107">
        <v>738236.77475999994</v>
      </c>
      <c r="N6" s="107">
        <v>749350.25016000005</v>
      </c>
      <c r="O6" s="107">
        <v>921323.01996855251</v>
      </c>
      <c r="P6" s="107">
        <v>817366.60945572774</v>
      </c>
      <c r="Q6" s="107">
        <v>836213.7622072387</v>
      </c>
      <c r="R6" s="107">
        <v>904680.8215500355</v>
      </c>
      <c r="S6" s="107">
        <v>1286689.5620338183</v>
      </c>
      <c r="T6" s="107">
        <v>1575261.3272325853</v>
      </c>
      <c r="U6" s="107">
        <v>1785152.7227186635</v>
      </c>
      <c r="V6" s="107">
        <v>1806652.3718213779</v>
      </c>
      <c r="W6" s="107">
        <v>2208170.2218282563</v>
      </c>
      <c r="X6" s="107">
        <v>2210733.6651681345</v>
      </c>
      <c r="Y6" s="107">
        <v>2401392.3931911374</v>
      </c>
      <c r="Z6" s="107">
        <v>2274443.1723547895</v>
      </c>
      <c r="AA6" s="107">
        <v>2111786.6459647897</v>
      </c>
      <c r="AB6" s="107">
        <v>2148417.3171075</v>
      </c>
      <c r="AC6" s="107">
        <v>2246131.5259234239</v>
      </c>
      <c r="AD6" s="107">
        <v>2522068.3984441697</v>
      </c>
      <c r="AE6" s="107">
        <v>2248213.9526909618</v>
      </c>
      <c r="AF6" s="107">
        <v>2241618.6482031681</v>
      </c>
      <c r="AG6" s="107">
        <v>2194436.5417919448</v>
      </c>
      <c r="AH6" s="107">
        <v>2343156.0971121024</v>
      </c>
    </row>
    <row r="7" spans="1:34" x14ac:dyDescent="0.2">
      <c r="A7" s="35" t="s">
        <v>15</v>
      </c>
      <c r="B7" s="10" t="s">
        <v>0</v>
      </c>
      <c r="C7" s="26">
        <v>3170000</v>
      </c>
      <c r="D7" s="26">
        <v>3330000</v>
      </c>
      <c r="E7" s="26">
        <v>3360000</v>
      </c>
      <c r="F7" s="26">
        <v>3340000</v>
      </c>
      <c r="G7" s="26">
        <v>3240000</v>
      </c>
      <c r="H7" s="26">
        <v>3290000</v>
      </c>
      <c r="I7" s="26">
        <v>3380000</v>
      </c>
      <c r="J7" s="26">
        <v>3430000</v>
      </c>
      <c r="K7" s="26">
        <v>3400000</v>
      </c>
      <c r="L7" s="26">
        <v>3440000</v>
      </c>
      <c r="M7" s="26">
        <v>3570000</v>
      </c>
      <c r="N7" s="26">
        <v>3680000</v>
      </c>
      <c r="O7" s="26">
        <v>3660000</v>
      </c>
      <c r="P7" s="26">
        <v>3660000</v>
      </c>
      <c r="Q7" s="26">
        <v>3700000</v>
      </c>
      <c r="R7" s="26">
        <v>3700000</v>
      </c>
      <c r="S7" s="26">
        <v>3790000</v>
      </c>
      <c r="T7" s="26">
        <v>3620000</v>
      </c>
      <c r="U7" s="26">
        <v>3640000</v>
      </c>
      <c r="V7" s="26">
        <v>3610000</v>
      </c>
      <c r="W7" s="26">
        <v>3610000</v>
      </c>
      <c r="X7" s="26">
        <v>3560000</v>
      </c>
      <c r="Y7" s="26">
        <v>3550000</v>
      </c>
      <c r="Z7" s="26">
        <v>3590000</v>
      </c>
      <c r="AA7" s="26">
        <v>3500000</v>
      </c>
      <c r="AB7" s="26">
        <v>3550000</v>
      </c>
      <c r="AC7" s="26">
        <v>3510000</v>
      </c>
      <c r="AD7" s="26">
        <v>3490000</v>
      </c>
      <c r="AE7" s="26">
        <v>3480000</v>
      </c>
      <c r="AF7" s="26">
        <v>3400000</v>
      </c>
      <c r="AG7" s="26">
        <v>3320000</v>
      </c>
      <c r="AH7" s="26">
        <v>3480000</v>
      </c>
    </row>
    <row r="8" spans="1:34" x14ac:dyDescent="0.2">
      <c r="A8" s="8" t="s">
        <v>17</v>
      </c>
      <c r="B8" s="8" t="s">
        <v>0</v>
      </c>
      <c r="C8" s="25">
        <v>470000</v>
      </c>
      <c r="D8" s="25">
        <v>540000</v>
      </c>
      <c r="E8" s="25">
        <v>550000</v>
      </c>
      <c r="F8" s="25">
        <v>560000</v>
      </c>
      <c r="G8" s="25">
        <v>490000</v>
      </c>
      <c r="H8" s="25">
        <v>610000</v>
      </c>
      <c r="I8" s="25">
        <v>680000</v>
      </c>
      <c r="J8" s="25">
        <v>600000</v>
      </c>
      <c r="K8" s="25">
        <v>630000</v>
      </c>
      <c r="L8" s="25">
        <v>650000</v>
      </c>
      <c r="M8" s="25">
        <v>590000</v>
      </c>
      <c r="N8" s="25">
        <v>650000</v>
      </c>
      <c r="O8" s="25">
        <v>640000</v>
      </c>
      <c r="P8" s="25">
        <v>670000</v>
      </c>
      <c r="Q8" s="25">
        <v>660000</v>
      </c>
      <c r="R8" s="25">
        <v>680000</v>
      </c>
      <c r="S8" s="25">
        <v>680000</v>
      </c>
      <c r="T8" s="25">
        <v>690000</v>
      </c>
      <c r="U8" s="25">
        <v>760000</v>
      </c>
      <c r="V8" s="25">
        <v>780000</v>
      </c>
      <c r="W8" s="25">
        <v>850000</v>
      </c>
      <c r="X8" s="25">
        <v>760000</v>
      </c>
      <c r="Y8" s="25">
        <v>930000</v>
      </c>
      <c r="Z8" s="25">
        <v>900000</v>
      </c>
      <c r="AA8" s="25">
        <v>760000</v>
      </c>
      <c r="AB8" s="25">
        <v>850000</v>
      </c>
      <c r="AC8" s="25">
        <v>1140000</v>
      </c>
      <c r="AD8" s="25">
        <v>1150000</v>
      </c>
      <c r="AE8" s="25">
        <v>1240000</v>
      </c>
      <c r="AF8" s="25">
        <v>1520000</v>
      </c>
      <c r="AG8" s="25">
        <v>1430000</v>
      </c>
      <c r="AH8" s="25">
        <v>1670000</v>
      </c>
    </row>
    <row r="9" spans="1:34" ht="17" thickBot="1" x14ac:dyDescent="0.25">
      <c r="A9" s="8"/>
      <c r="B9" s="8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</row>
    <row r="10" spans="1:34" ht="17" thickBot="1" x14ac:dyDescent="0.25">
      <c r="A10" s="38" t="s">
        <v>29</v>
      </c>
      <c r="B10" s="38" t="s">
        <v>16</v>
      </c>
      <c r="C10" s="39">
        <v>1990</v>
      </c>
      <c r="D10" s="39">
        <v>1991</v>
      </c>
      <c r="E10" s="39">
        <v>1992</v>
      </c>
      <c r="F10" s="39">
        <v>1993</v>
      </c>
      <c r="G10" s="39">
        <v>1994</v>
      </c>
      <c r="H10" s="39">
        <v>1995</v>
      </c>
      <c r="I10" s="39">
        <v>1996</v>
      </c>
      <c r="J10" s="39">
        <v>1997</v>
      </c>
      <c r="K10" s="39">
        <v>1998</v>
      </c>
      <c r="L10" s="39">
        <v>1999</v>
      </c>
      <c r="M10" s="39">
        <v>2000</v>
      </c>
      <c r="N10" s="39">
        <v>2001</v>
      </c>
      <c r="O10" s="39">
        <v>2002</v>
      </c>
      <c r="P10" s="39">
        <v>2003</v>
      </c>
      <c r="Q10" s="39">
        <v>2004</v>
      </c>
      <c r="R10" s="39">
        <v>2005</v>
      </c>
      <c r="S10" s="39">
        <v>2006</v>
      </c>
      <c r="T10" s="39">
        <v>2007</v>
      </c>
      <c r="U10" s="39">
        <v>2008</v>
      </c>
      <c r="V10" s="39">
        <v>2009</v>
      </c>
      <c r="W10" s="39">
        <v>2010</v>
      </c>
      <c r="X10" s="39">
        <v>2011</v>
      </c>
      <c r="Y10" s="39">
        <v>2012</v>
      </c>
      <c r="Z10" s="39">
        <v>2013</v>
      </c>
      <c r="AA10" s="39">
        <v>2014</v>
      </c>
      <c r="AB10" s="39">
        <v>2015</v>
      </c>
      <c r="AC10" s="39">
        <v>2016</v>
      </c>
      <c r="AD10" s="39">
        <v>2017</v>
      </c>
      <c r="AE10" s="39">
        <v>2018</v>
      </c>
      <c r="AF10" s="39">
        <v>2019</v>
      </c>
      <c r="AG10" s="39">
        <v>2020</v>
      </c>
      <c r="AH10" s="39">
        <v>2021</v>
      </c>
    </row>
    <row r="11" spans="1:34" x14ac:dyDescent="0.2">
      <c r="A11" s="7" t="s">
        <v>11</v>
      </c>
      <c r="B11" s="8" t="s">
        <v>0</v>
      </c>
      <c r="C11" s="24">
        <v>843081.98569835548</v>
      </c>
      <c r="D11" s="24">
        <v>851000.92160540004</v>
      </c>
      <c r="E11" s="24">
        <v>858689.85726990888</v>
      </c>
      <c r="F11" s="24">
        <v>866149.02355504979</v>
      </c>
      <c r="G11" s="24">
        <v>873378.65098155022</v>
      </c>
      <c r="H11" s="24">
        <v>880378.96972051274</v>
      </c>
      <c r="I11" s="24">
        <v>887150.20959660877</v>
      </c>
      <c r="J11" s="24">
        <v>893692.60009206866</v>
      </c>
      <c r="K11" s="24">
        <v>900006.37034109514</v>
      </c>
      <c r="L11" s="24">
        <v>906091.74913784489</v>
      </c>
      <c r="M11" s="24">
        <v>911948.9649292446</v>
      </c>
      <c r="N11" s="24">
        <v>917578.24582137726</v>
      </c>
      <c r="O11" s="24">
        <v>922979.81957788509</v>
      </c>
      <c r="P11" s="24">
        <v>928153.91362316289</v>
      </c>
      <c r="Q11" s="24">
        <v>933100.75503836642</v>
      </c>
      <c r="R11" s="24">
        <v>937820.57056620263</v>
      </c>
      <c r="S11" s="24">
        <v>942313.58661013027</v>
      </c>
      <c r="T11" s="24">
        <v>946580.02923436102</v>
      </c>
      <c r="U11" s="24">
        <v>950620.12416625337</v>
      </c>
      <c r="V11" s="24">
        <v>954434.09679631307</v>
      </c>
      <c r="W11" s="24">
        <v>958022.17217659636</v>
      </c>
      <c r="X11" s="24">
        <v>961384.57502549968</v>
      </c>
      <c r="Y11" s="24">
        <v>964521.52972536464</v>
      </c>
      <c r="Z11" s="24">
        <v>967433.26032327663</v>
      </c>
      <c r="AA11" s="24">
        <v>970119.99053345912</v>
      </c>
      <c r="AB11" s="24">
        <v>972581.94373807195</v>
      </c>
      <c r="AC11" s="24">
        <v>974819.34298481711</v>
      </c>
      <c r="AD11" s="24">
        <v>976832.41098853468</v>
      </c>
      <c r="AE11" s="24">
        <v>978621.37013679033</v>
      </c>
      <c r="AF11" s="24">
        <v>980186.44248428848</v>
      </c>
      <c r="AG11" s="24">
        <v>981527.84975446796</v>
      </c>
      <c r="AH11" s="24">
        <v>982645.8133450899</v>
      </c>
    </row>
    <row r="12" spans="1:34" x14ac:dyDescent="0.2">
      <c r="A12" s="8" t="s">
        <v>13</v>
      </c>
      <c r="B12" s="8" t="s">
        <v>0</v>
      </c>
      <c r="C12" s="25">
        <v>273339.40612344677</v>
      </c>
      <c r="D12" s="25">
        <v>267388.10414749873</v>
      </c>
      <c r="E12" s="25">
        <v>261526.83893275631</v>
      </c>
      <c r="F12" s="25">
        <v>255755.52010430465</v>
      </c>
      <c r="G12" s="25">
        <v>250074.05742150452</v>
      </c>
      <c r="H12" s="25">
        <v>244482.36078169287</v>
      </c>
      <c r="I12" s="25">
        <v>238980.34021542501</v>
      </c>
      <c r="J12" s="25">
        <v>233567.90589017508</v>
      </c>
      <c r="K12" s="25">
        <v>228244.96810716428</v>
      </c>
      <c r="L12" s="25">
        <v>223011.4373018895</v>
      </c>
      <c r="M12" s="25">
        <v>217867.22404676635</v>
      </c>
      <c r="N12" s="25">
        <v>212812.2390453144</v>
      </c>
      <c r="O12" s="25">
        <v>207846.39313585742</v>
      </c>
      <c r="P12" s="25">
        <v>202969.5972915235</v>
      </c>
      <c r="Q12" s="25">
        <v>198181.76261707314</v>
      </c>
      <c r="R12" s="25">
        <v>193482.80035207118</v>
      </c>
      <c r="S12" s="25">
        <v>188872.62186718622</v>
      </c>
      <c r="T12" s="25">
        <v>184351.13866577655</v>
      </c>
      <c r="U12" s="25">
        <v>179918.26238441889</v>
      </c>
      <c r="V12" s="25">
        <v>175573.90479079372</v>
      </c>
      <c r="W12" s="25">
        <v>171317.97778579983</v>
      </c>
      <c r="X12" s="25">
        <v>167150.39339985393</v>
      </c>
      <c r="Y12" s="25">
        <v>163071.06379447647</v>
      </c>
      <c r="Z12" s="25">
        <v>159079.901264935</v>
      </c>
      <c r="AA12" s="25">
        <v>155176.81823390021</v>
      </c>
      <c r="AB12" s="25">
        <v>151361.72725673261</v>
      </c>
      <c r="AC12" s="25">
        <v>147634.54101725321</v>
      </c>
      <c r="AD12" s="25">
        <v>143995.17233038688</v>
      </c>
      <c r="AE12" s="25">
        <v>140443.53414057629</v>
      </c>
      <c r="AF12" s="25">
        <v>136979.53952019601</v>
      </c>
      <c r="AG12" s="25">
        <v>133603.10167378173</v>
      </c>
      <c r="AH12" s="25">
        <v>130314.13393221515</v>
      </c>
    </row>
    <row r="13" spans="1:34" x14ac:dyDescent="0.2">
      <c r="A13" t="s">
        <v>14</v>
      </c>
      <c r="B13" s="8" t="s">
        <v>0</v>
      </c>
      <c r="C13" s="25">
        <v>1195489.5113628313</v>
      </c>
      <c r="D13" s="25">
        <v>1170957.593203539</v>
      </c>
      <c r="E13" s="25">
        <v>1164815.6329911496</v>
      </c>
      <c r="F13" s="25">
        <v>1162330.3547469019</v>
      </c>
      <c r="G13" s="25">
        <v>1136975.616722123</v>
      </c>
      <c r="H13" s="25">
        <v>1077638.5778123885</v>
      </c>
      <c r="I13" s="25">
        <v>1029115.6825146896</v>
      </c>
      <c r="J13" s="25">
        <v>1063453.4643865479</v>
      </c>
      <c r="K13" s="25">
        <v>1078676.2020106188</v>
      </c>
      <c r="L13" s="25">
        <v>1035428.6361515037</v>
      </c>
      <c r="M13" s="25">
        <v>968357.25752070732</v>
      </c>
      <c r="N13" s="25">
        <v>1060460.8631702648</v>
      </c>
      <c r="O13" s="25">
        <v>1017096.5452805804</v>
      </c>
      <c r="P13" s="25">
        <v>939465.16517687717</v>
      </c>
      <c r="Q13" s="25">
        <v>972720.29371139267</v>
      </c>
      <c r="R13" s="25">
        <v>994503.69587087596</v>
      </c>
      <c r="S13" s="25">
        <v>911715.36638082797</v>
      </c>
      <c r="T13" s="25">
        <v>733569.96884028928</v>
      </c>
      <c r="U13" s="25">
        <v>710124.37487137667</v>
      </c>
      <c r="V13" s="25">
        <v>700165.64716808673</v>
      </c>
      <c r="W13" s="25">
        <v>666993.33702087367</v>
      </c>
      <c r="X13" s="25">
        <v>565026.6116366788</v>
      </c>
      <c r="Y13" s="25">
        <v>595590.41458791669</v>
      </c>
      <c r="Z13" s="25">
        <v>565527.80915371864</v>
      </c>
      <c r="AA13" s="25">
        <v>505244.35381681769</v>
      </c>
      <c r="AB13" s="25">
        <v>510674.77445440291</v>
      </c>
      <c r="AC13" s="25">
        <v>420398.37602452637</v>
      </c>
      <c r="AD13" s="25">
        <v>429538.5025984731</v>
      </c>
      <c r="AE13" s="25">
        <v>383799.91476555419</v>
      </c>
      <c r="AF13" s="25">
        <v>327554.04704489012</v>
      </c>
      <c r="AG13" s="25">
        <v>303068.52192078048</v>
      </c>
      <c r="AH13" s="25">
        <v>290990.01784902572</v>
      </c>
    </row>
    <row r="14" spans="1:34" x14ac:dyDescent="0.2">
      <c r="A14" s="7" t="s">
        <v>12</v>
      </c>
      <c r="B14" s="8" t="s">
        <v>0</v>
      </c>
      <c r="C14" s="25">
        <v>118952.21541666666</v>
      </c>
      <c r="D14" s="25">
        <v>120971.20630952383</v>
      </c>
      <c r="E14" s="25">
        <v>119806.36041666668</v>
      </c>
      <c r="F14" s="25">
        <v>129915.0535095238</v>
      </c>
      <c r="G14" s="25">
        <v>131275.03086130953</v>
      </c>
      <c r="H14" s="25">
        <v>132635.00821309522</v>
      </c>
      <c r="I14" s="25">
        <v>133338.19777202382</v>
      </c>
      <c r="J14" s="25">
        <v>134519.65768898811</v>
      </c>
      <c r="K14" s="25">
        <v>135701.11760595237</v>
      </c>
      <c r="L14" s="25">
        <v>138470.43420773809</v>
      </c>
      <c r="M14" s="25">
        <v>139151.77302023809</v>
      </c>
      <c r="N14" s="25">
        <v>141246.5749309524</v>
      </c>
      <c r="O14" s="25">
        <v>173662.07717661207</v>
      </c>
      <c r="P14" s="25">
        <v>154067.11884582171</v>
      </c>
      <c r="Q14" s="25">
        <v>157619.65755890412</v>
      </c>
      <c r="R14" s="25">
        <v>170525.15485566147</v>
      </c>
      <c r="S14" s="25">
        <v>242530.77062145385</v>
      </c>
      <c r="T14" s="25">
        <v>296924.2581093167</v>
      </c>
      <c r="U14" s="25">
        <v>336487.12035371625</v>
      </c>
      <c r="V14" s="25">
        <v>340539.6335774422</v>
      </c>
      <c r="W14" s="25">
        <v>416222.56165413564</v>
      </c>
      <c r="X14" s="25">
        <v>416705.75037891429</v>
      </c>
      <c r="Y14" s="25">
        <v>452643.40744674229</v>
      </c>
      <c r="Z14" s="25">
        <v>428714.4868525893</v>
      </c>
      <c r="AA14" s="25">
        <v>398055.02255288692</v>
      </c>
      <c r="AB14" s="25">
        <v>404959.61334367562</v>
      </c>
      <c r="AC14" s="25">
        <v>423377.9661958834</v>
      </c>
      <c r="AD14" s="25">
        <v>475389.87669086538</v>
      </c>
      <c r="AE14" s="25">
        <v>423770.48711436777</v>
      </c>
      <c r="AF14" s="25">
        <v>422527.32456210512</v>
      </c>
      <c r="AG14" s="25">
        <v>413633.87196475151</v>
      </c>
      <c r="AH14" s="25">
        <v>441666.32782867015</v>
      </c>
    </row>
    <row r="15" spans="1:34" x14ac:dyDescent="0.2">
      <c r="A15" s="35" t="s">
        <v>15</v>
      </c>
      <c r="B15" s="8" t="s">
        <v>0</v>
      </c>
      <c r="C15" s="25">
        <v>1761111.1111111105</v>
      </c>
      <c r="D15" s="25">
        <v>1849999.9999999995</v>
      </c>
      <c r="E15" s="25">
        <v>1866666.666666666</v>
      </c>
      <c r="F15" s="25">
        <v>1855555.555555555</v>
      </c>
      <c r="G15" s="25">
        <v>1799999.9999999995</v>
      </c>
      <c r="H15" s="25">
        <v>1827777.7777777773</v>
      </c>
      <c r="I15" s="25">
        <v>1877777.7777777773</v>
      </c>
      <c r="J15" s="25">
        <v>1905555.555555555</v>
      </c>
      <c r="K15" s="25">
        <v>1888888.8888888883</v>
      </c>
      <c r="L15" s="25">
        <v>1911111.1111111105</v>
      </c>
      <c r="M15" s="25">
        <v>1983333.3333333328</v>
      </c>
      <c r="N15" s="25">
        <v>2044444.4444444438</v>
      </c>
      <c r="O15" s="25">
        <v>2033333.3333333328</v>
      </c>
      <c r="P15" s="25">
        <v>2033333.3333333328</v>
      </c>
      <c r="Q15" s="25">
        <v>2055555.555555555</v>
      </c>
      <c r="R15" s="25">
        <v>2055555.555555555</v>
      </c>
      <c r="S15" s="25">
        <v>2105555.555555555</v>
      </c>
      <c r="T15" s="25">
        <v>2011111.1111111105</v>
      </c>
      <c r="U15" s="25">
        <v>2022222.2222222215</v>
      </c>
      <c r="V15" s="25">
        <v>2005555.555555555</v>
      </c>
      <c r="W15" s="25">
        <v>2005555.555555555</v>
      </c>
      <c r="X15" s="25">
        <v>1977777.7777777773</v>
      </c>
      <c r="Y15" s="25">
        <v>1972222.2222222215</v>
      </c>
      <c r="Z15" s="25">
        <v>1994444.4444444438</v>
      </c>
      <c r="AA15" s="25">
        <v>1944444.4444444438</v>
      </c>
      <c r="AB15" s="25">
        <v>1972222.2222222215</v>
      </c>
      <c r="AC15" s="25">
        <v>1949999.9999999995</v>
      </c>
      <c r="AD15" s="25">
        <v>1938888.8888888883</v>
      </c>
      <c r="AE15" s="25">
        <v>1933333.3333333328</v>
      </c>
      <c r="AF15" s="25">
        <v>1888888.8888888883</v>
      </c>
      <c r="AG15" s="25">
        <v>1844444.4444444438</v>
      </c>
      <c r="AH15" s="25">
        <v>1933333.3333333328</v>
      </c>
    </row>
    <row r="16" spans="1:34" x14ac:dyDescent="0.2">
      <c r="A16" s="8" t="s">
        <v>31</v>
      </c>
      <c r="B16" s="8" t="s">
        <v>0</v>
      </c>
      <c r="C16" s="25">
        <v>57996.257839999998</v>
      </c>
      <c r="D16" s="25">
        <v>65577.099480000004</v>
      </c>
      <c r="E16" s="25">
        <v>66822.536600000007</v>
      </c>
      <c r="F16" s="25">
        <v>68360.476599999995</v>
      </c>
      <c r="G16" s="25">
        <v>62121.573839999997</v>
      </c>
      <c r="H16" s="25">
        <v>75729.790179999996</v>
      </c>
      <c r="I16" s="25">
        <v>84747.740099999995</v>
      </c>
      <c r="J16" s="25">
        <v>76249.155180000002</v>
      </c>
      <c r="K16" s="25">
        <v>79652.843499999988</v>
      </c>
      <c r="L16" s="25">
        <v>81476.270799999998</v>
      </c>
      <c r="M16" s="25">
        <v>76259.336539999989</v>
      </c>
      <c r="N16" s="25">
        <v>84227.615380000003</v>
      </c>
      <c r="O16" s="25">
        <v>82480.613920000003</v>
      </c>
      <c r="P16" s="25">
        <v>87471.563980000006</v>
      </c>
      <c r="Q16" s="25">
        <v>87585.416100000002</v>
      </c>
      <c r="R16" s="25">
        <v>91147.097999999998</v>
      </c>
      <c r="S16" s="25">
        <v>90813.783640000009</v>
      </c>
      <c r="T16" s="25">
        <v>92715.163440000004</v>
      </c>
      <c r="U16" s="25">
        <v>104380.38046000001</v>
      </c>
      <c r="V16" s="25">
        <v>110864.74687999999</v>
      </c>
      <c r="W16" s="25">
        <v>123422.03056</v>
      </c>
      <c r="X16" s="25">
        <v>112900.6241</v>
      </c>
      <c r="Y16" s="25">
        <v>135967.64568000002</v>
      </c>
      <c r="Z16" s="25">
        <v>135964.44170000002</v>
      </c>
      <c r="AA16" s="25">
        <v>120293.67723999999</v>
      </c>
      <c r="AB16" s="25">
        <v>132493.54204</v>
      </c>
      <c r="AC16" s="25">
        <v>169008.9633</v>
      </c>
      <c r="AD16" s="25">
        <v>172019.05791999999</v>
      </c>
      <c r="AE16" s="25">
        <v>173897.5007</v>
      </c>
      <c r="AF16" s="25">
        <v>205198.42937999999</v>
      </c>
      <c r="AG16" s="25">
        <v>200958.03045999998</v>
      </c>
      <c r="AH16" s="25">
        <v>230302.53610000003</v>
      </c>
    </row>
    <row r="17" spans="1:35" x14ac:dyDescent="0.2">
      <c r="A17" s="7"/>
      <c r="B17" s="8"/>
      <c r="C17" s="23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</row>
    <row r="18" spans="1:35" x14ac:dyDescent="0.2">
      <c r="A18" s="7"/>
      <c r="B18" s="8"/>
      <c r="C18" s="23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</row>
    <row r="19" spans="1:35" x14ac:dyDescent="0.2">
      <c r="A19" s="50" t="s">
        <v>30</v>
      </c>
      <c r="B19" s="51" t="s">
        <v>0</v>
      </c>
      <c r="C19" s="48">
        <v>7903000.8808933226</v>
      </c>
      <c r="D19" s="47">
        <v>7969704.0744216237</v>
      </c>
      <c r="E19" s="47">
        <v>8029166.7973623564</v>
      </c>
      <c r="F19" s="47">
        <v>8081389.0497120945</v>
      </c>
      <c r="G19" s="47">
        <v>8126370.8314737463</v>
      </c>
      <c r="H19" s="47">
        <v>8164112.1426469339</v>
      </c>
      <c r="I19" s="47">
        <v>8501992.3208597861</v>
      </c>
      <c r="J19" s="47">
        <v>8530904.8748631068</v>
      </c>
      <c r="K19" s="47">
        <v>8552324.8480324037</v>
      </c>
      <c r="L19" s="47">
        <v>8566252.2403703071</v>
      </c>
      <c r="M19" s="47">
        <v>8572687.0518763717</v>
      </c>
      <c r="N19" s="47">
        <v>8571629.2825501617</v>
      </c>
      <c r="O19" s="47">
        <v>8563078.9323915895</v>
      </c>
      <c r="P19" s="47">
        <v>8919852.259688573</v>
      </c>
      <c r="Q19" s="47">
        <v>8883018.2609881554</v>
      </c>
      <c r="R19" s="47">
        <v>8838033.3595874719</v>
      </c>
      <c r="S19" s="47">
        <v>10560758.337398291</v>
      </c>
      <c r="T19" s="47">
        <v>10475609.7121087</v>
      </c>
      <c r="U19" s="47">
        <v>10380023.681615204</v>
      </c>
      <c r="V19" s="47">
        <v>10274000.24591855</v>
      </c>
      <c r="W19" s="47">
        <v>10157539.40502114</v>
      </c>
      <c r="X19" s="47">
        <v>10030641.158918757</v>
      </c>
      <c r="Y19" s="47">
        <v>9904216.9671011586</v>
      </c>
      <c r="Z19" s="47">
        <v>9767659.3213942479</v>
      </c>
      <c r="AA19" s="47">
        <v>9620972.0988858864</v>
      </c>
      <c r="AB19" s="47">
        <v>9464155.2995755114</v>
      </c>
      <c r="AC19" s="47">
        <v>9297208.923462579</v>
      </c>
      <c r="AD19" s="47">
        <v>9131992.9713773541</v>
      </c>
      <c r="AE19" s="47">
        <v>8957372.2406419665</v>
      </c>
      <c r="AF19" s="47">
        <v>8775396.0728698988</v>
      </c>
      <c r="AG19" s="47">
        <v>8593941.8269031867</v>
      </c>
      <c r="AH19" s="47">
        <v>8451483.4880746081</v>
      </c>
    </row>
    <row r="20" spans="1:35" x14ac:dyDescent="0.2">
      <c r="A20" s="9" t="s">
        <v>20</v>
      </c>
      <c r="B20" s="10" t="s">
        <v>0</v>
      </c>
      <c r="C20" s="26">
        <v>10319420.769535102</v>
      </c>
      <c r="D20" s="26">
        <v>10151986.292620182</v>
      </c>
      <c r="E20" s="26">
        <v>9984551.8157052398</v>
      </c>
      <c r="F20" s="26">
        <v>9817117.3387902975</v>
      </c>
      <c r="G20" s="26">
        <v>9649682.8618753552</v>
      </c>
      <c r="H20" s="26">
        <v>9482248.384960413</v>
      </c>
      <c r="I20" s="26">
        <v>9314813.9080454726</v>
      </c>
      <c r="J20" s="26">
        <v>9202290.5159742087</v>
      </c>
      <c r="K20" s="26">
        <v>9346574.1519694999</v>
      </c>
      <c r="L20" s="26">
        <v>9095292.0346782915</v>
      </c>
      <c r="M20" s="26">
        <v>9159333.0750304163</v>
      </c>
      <c r="N20" s="26">
        <v>9309495.7669762783</v>
      </c>
      <c r="O20" s="26">
        <v>9339496.8760187682</v>
      </c>
      <c r="P20" s="26">
        <v>9253686.9592770152</v>
      </c>
      <c r="Q20" s="26">
        <v>9294263.6925562285</v>
      </c>
      <c r="R20" s="26">
        <v>9488500.5885153301</v>
      </c>
      <c r="S20" s="26">
        <v>9453274.636127837</v>
      </c>
      <c r="T20" s="26">
        <v>9420230.7163242809</v>
      </c>
      <c r="U20" s="26">
        <v>9516279.9206517637</v>
      </c>
      <c r="V20" s="26">
        <v>9512478.3666278403</v>
      </c>
      <c r="W20" s="26">
        <v>9566483.2362815104</v>
      </c>
      <c r="X20" s="26">
        <v>9577618.5770162996</v>
      </c>
      <c r="Y20" s="26">
        <v>9559899.9448666144</v>
      </c>
      <c r="Z20" s="26">
        <v>9438374.486205142</v>
      </c>
      <c r="AA20" s="26">
        <v>9582617.5466492902</v>
      </c>
      <c r="AB20" s="26">
        <v>9517984.7966345455</v>
      </c>
      <c r="AC20" s="26">
        <v>9413203.3162544183</v>
      </c>
      <c r="AD20" s="26">
        <v>9439998.0724244434</v>
      </c>
      <c r="AE20" s="26">
        <v>9138445.1216557082</v>
      </c>
      <c r="AF20" s="26">
        <v>9013735.2600854207</v>
      </c>
      <c r="AG20" s="26">
        <v>9012784.3333664834</v>
      </c>
      <c r="AH20" s="26">
        <v>9067064.7300732415</v>
      </c>
    </row>
    <row r="21" spans="1:35" x14ac:dyDescent="0.2">
      <c r="A21" s="7" t="s">
        <v>19</v>
      </c>
      <c r="B21" s="8" t="s">
        <v>0</v>
      </c>
      <c r="C21" s="23">
        <v>1448545.5832466371</v>
      </c>
      <c r="D21" s="25">
        <v>1453887.269220924</v>
      </c>
      <c r="E21" s="25">
        <v>1457815.4065549013</v>
      </c>
      <c r="F21" s="25">
        <v>1460329.995248114</v>
      </c>
      <c r="G21" s="25">
        <v>1461431.0353007882</v>
      </c>
      <c r="H21" s="25">
        <v>1461118.5267129396</v>
      </c>
      <c r="I21" s="25">
        <v>1459392.4694843309</v>
      </c>
      <c r="J21" s="25">
        <v>1456252.8636153706</v>
      </c>
      <c r="K21" s="25">
        <v>1451699.7091056083</v>
      </c>
      <c r="L21" s="25">
        <v>1445733.0059554721</v>
      </c>
      <c r="M21" s="25">
        <v>1438352.7541645681</v>
      </c>
      <c r="N21" s="25">
        <v>1429558.9537331278</v>
      </c>
      <c r="O21" s="25">
        <v>1419351.6046610367</v>
      </c>
      <c r="P21" s="25">
        <v>1404706.0044252647</v>
      </c>
      <c r="Q21" s="25">
        <v>1391406.0217225454</v>
      </c>
      <c r="R21" s="25">
        <v>1376692.4903790138</v>
      </c>
      <c r="S21" s="25">
        <v>1360565.4103950406</v>
      </c>
      <c r="T21" s="25">
        <v>1343024.7817704952</v>
      </c>
      <c r="U21" s="25">
        <v>1324070.604505315</v>
      </c>
      <c r="V21" s="25">
        <v>1303702.8785995429</v>
      </c>
      <c r="W21" s="25">
        <v>1281921.6040532982</v>
      </c>
      <c r="X21" s="25">
        <v>1258726.7808661321</v>
      </c>
      <c r="Y21" s="25">
        <v>1235211.7630622992</v>
      </c>
      <c r="Z21" s="25">
        <v>1210313.6532577344</v>
      </c>
      <c r="AA21" s="25">
        <v>1184032.839945762</v>
      </c>
      <c r="AB21" s="25">
        <v>1156369.3231262679</v>
      </c>
      <c r="AC21" s="25">
        <v>1127323.1027992687</v>
      </c>
      <c r="AD21" s="25">
        <v>1100234.3487173906</v>
      </c>
      <c r="AE21" s="25">
        <v>1071967.0183372484</v>
      </c>
      <c r="AF21" s="25">
        <v>1042653.9987685373</v>
      </c>
      <c r="AG21" s="25">
        <v>1014468.4038931514</v>
      </c>
      <c r="AH21" s="25">
        <v>987369.77222075197</v>
      </c>
    </row>
    <row r="22" spans="1:35" x14ac:dyDescent="0.2">
      <c r="A22" s="7" t="s">
        <v>18</v>
      </c>
      <c r="B22" s="8" t="s">
        <v>0</v>
      </c>
      <c r="C22" s="23">
        <v>333673.48727772688</v>
      </c>
      <c r="D22" s="25">
        <v>333807.9012603116</v>
      </c>
      <c r="E22" s="25">
        <v>333942.31524289644</v>
      </c>
      <c r="F22" s="25">
        <v>334076.72922548116</v>
      </c>
      <c r="G22" s="25">
        <v>334211.143208066</v>
      </c>
      <c r="H22" s="25">
        <v>334345.55719065078</v>
      </c>
      <c r="I22" s="25">
        <v>334479.97117323556</v>
      </c>
      <c r="J22" s="25">
        <v>326341.33630614117</v>
      </c>
      <c r="K22" s="25">
        <v>313706.42194317136</v>
      </c>
      <c r="L22" s="25">
        <v>399441.45828597614</v>
      </c>
      <c r="M22" s="25">
        <v>391055.08</v>
      </c>
      <c r="N22" s="25">
        <v>387415.95</v>
      </c>
      <c r="O22" s="25">
        <v>357649.7</v>
      </c>
      <c r="P22" s="25">
        <v>346866.16</v>
      </c>
      <c r="Q22" s="25">
        <v>370952.81</v>
      </c>
      <c r="R22" s="25">
        <v>390823.67999999999</v>
      </c>
      <c r="S22" s="25">
        <v>387542.61</v>
      </c>
      <c r="T22" s="25">
        <v>390633.4353875785</v>
      </c>
      <c r="U22" s="25">
        <v>403778.32236945094</v>
      </c>
      <c r="V22" s="25">
        <v>412988.37279369781</v>
      </c>
      <c r="W22" s="25">
        <v>404851.77</v>
      </c>
      <c r="X22" s="25">
        <v>400422.20485582214</v>
      </c>
      <c r="Y22" s="25">
        <v>398194.3170614132</v>
      </c>
      <c r="Z22" s="25">
        <v>393927.25667400396</v>
      </c>
      <c r="AA22" s="25">
        <v>399289.9136473696</v>
      </c>
      <c r="AB22" s="25">
        <v>401376.26504072204</v>
      </c>
      <c r="AC22" s="25">
        <v>400317.36307726166</v>
      </c>
      <c r="AD22" s="25">
        <v>411310.023559322</v>
      </c>
      <c r="AE22" s="25">
        <v>398713.28386528726</v>
      </c>
      <c r="AF22" s="25">
        <v>387175.44613471278</v>
      </c>
      <c r="AG22" s="25">
        <v>390462.23589258199</v>
      </c>
      <c r="AH22" s="25">
        <v>386389.13279550959</v>
      </c>
    </row>
    <row r="23" spans="1:35" x14ac:dyDescent="0.2">
      <c r="A23" s="7"/>
      <c r="B23" s="8"/>
      <c r="C23" s="23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</row>
    <row r="24" spans="1:35" x14ac:dyDescent="0.2">
      <c r="A24" s="55" t="s">
        <v>48</v>
      </c>
      <c r="B24" s="52" t="s">
        <v>0</v>
      </c>
      <c r="C24" s="45">
        <v>3300029.1955770599</v>
      </c>
      <c r="D24" s="47">
        <v>3300029.1955770599</v>
      </c>
      <c r="E24" s="47">
        <v>3300029.1955770599</v>
      </c>
      <c r="F24" s="47">
        <v>3300029.1955770599</v>
      </c>
      <c r="G24" s="47">
        <v>3300029.1955770599</v>
      </c>
      <c r="H24" s="47">
        <v>3300029.1955770599</v>
      </c>
      <c r="I24" s="47">
        <v>3300029.1955770599</v>
      </c>
      <c r="J24" s="47">
        <v>3149997.2038349123</v>
      </c>
      <c r="K24" s="47">
        <v>3386618.6415747586</v>
      </c>
      <c r="L24" s="47">
        <v>2989161.909502747</v>
      </c>
      <c r="M24" s="47">
        <v>3727090.6217718301</v>
      </c>
      <c r="N24" s="47">
        <v>3717151.1195664504</v>
      </c>
      <c r="O24" s="47">
        <v>4778239.4922631094</v>
      </c>
      <c r="P24" s="47">
        <v>6750605.3953740271</v>
      </c>
      <c r="Q24" s="47">
        <v>5335503.149273078</v>
      </c>
      <c r="R24" s="47">
        <v>4601548.4577655233</v>
      </c>
      <c r="S24" s="47">
        <v>5366850.2190281749</v>
      </c>
      <c r="T24" s="47">
        <v>7549108.4305298124</v>
      </c>
      <c r="U24" s="47">
        <v>6927048.7376151327</v>
      </c>
      <c r="V24" s="47">
        <v>6706661.9071922554</v>
      </c>
      <c r="W24" s="47">
        <v>7386124.1247458467</v>
      </c>
      <c r="X24" s="47">
        <v>8504497.8385198675</v>
      </c>
      <c r="Y24" s="47">
        <v>7384377.4197898097</v>
      </c>
      <c r="Z24" s="47">
        <v>8028728.7741258107</v>
      </c>
      <c r="AA24" s="47">
        <v>8979181.6482171174</v>
      </c>
      <c r="AB24" s="47">
        <v>8633097.4443802983</v>
      </c>
      <c r="AC24" s="47">
        <v>10643123.416140506</v>
      </c>
      <c r="AD24" s="47">
        <v>11206595.368415099</v>
      </c>
      <c r="AE24" s="47">
        <v>11420023.234182</v>
      </c>
      <c r="AF24" s="47">
        <v>11946011.597840959</v>
      </c>
      <c r="AG24" s="47">
        <v>12683842.310890594</v>
      </c>
      <c r="AH24" s="47">
        <v>13930519.73284518</v>
      </c>
    </row>
    <row r="25" spans="1:35" x14ac:dyDescent="0.2">
      <c r="A25" s="52" t="s">
        <v>21</v>
      </c>
      <c r="B25" s="52" t="s">
        <v>0</v>
      </c>
      <c r="C25" s="53">
        <v>6558030.2939374493</v>
      </c>
      <c r="D25" s="54">
        <v>6506236.5755593088</v>
      </c>
      <c r="E25" s="54">
        <v>6417472.4026801363</v>
      </c>
      <c r="F25" s="54">
        <v>5877768.1108381813</v>
      </c>
      <c r="G25" s="54">
        <v>5362975.9869036023</v>
      </c>
      <c r="H25" s="54">
        <v>5294616.2336334866</v>
      </c>
      <c r="I25" s="54">
        <v>4766831.0608425736</v>
      </c>
      <c r="J25" s="54">
        <v>4267099.0210097479</v>
      </c>
      <c r="K25" s="54">
        <v>4045624.339278718</v>
      </c>
      <c r="L25" s="54">
        <v>4443241.2142675146</v>
      </c>
      <c r="M25" s="54">
        <v>4114576.4904679391</v>
      </c>
      <c r="N25" s="54">
        <v>4421416.7516728975</v>
      </c>
      <c r="O25" s="54">
        <v>4425196.5318310559</v>
      </c>
      <c r="P25" s="54">
        <v>4156275.1676638643</v>
      </c>
      <c r="Q25" s="54">
        <v>4275952.9631369105</v>
      </c>
      <c r="R25" s="54">
        <v>4116978.9914926914</v>
      </c>
      <c r="S25" s="54">
        <v>4103254.5184613955</v>
      </c>
      <c r="T25" s="54">
        <v>4340708.402905805</v>
      </c>
      <c r="U25" s="54">
        <v>4038646.201775684</v>
      </c>
      <c r="V25" s="54">
        <v>3664426.6755566653</v>
      </c>
      <c r="W25" s="54">
        <v>4208261.3462589169</v>
      </c>
      <c r="X25" s="54">
        <v>3805787.9678876917</v>
      </c>
      <c r="Y25" s="54">
        <v>3740168.7440946451</v>
      </c>
      <c r="Z25" s="54">
        <v>3604917.6547015538</v>
      </c>
      <c r="AA25" s="54">
        <v>3967464.1127017001</v>
      </c>
      <c r="AB25" s="54">
        <v>3654113.1919696</v>
      </c>
      <c r="AC25" s="54">
        <v>3808536.0836420003</v>
      </c>
      <c r="AD25" s="54">
        <v>4028031.1912352</v>
      </c>
      <c r="AE25" s="54">
        <v>3756501.8436380001</v>
      </c>
      <c r="AF25" s="54">
        <v>3426432.2735039997</v>
      </c>
      <c r="AG25" s="54">
        <v>3476681.6123237005</v>
      </c>
      <c r="AH25" s="54">
        <v>3751532.2085270993</v>
      </c>
    </row>
    <row r="26" spans="1:35" x14ac:dyDescent="0.2">
      <c r="A26" s="52" t="s">
        <v>22</v>
      </c>
      <c r="B26" s="52" t="s">
        <v>0</v>
      </c>
      <c r="C26" s="53">
        <v>424990.29821905767</v>
      </c>
      <c r="D26" s="54">
        <v>414624.68118932459</v>
      </c>
      <c r="E26" s="54">
        <v>404511.88408714597</v>
      </c>
      <c r="F26" s="54">
        <v>394645.74057282537</v>
      </c>
      <c r="G26" s="54">
        <v>385020.23470519553</v>
      </c>
      <c r="H26" s="54">
        <v>375629.49727336154</v>
      </c>
      <c r="I26" s="54">
        <v>366467.80221791373</v>
      </c>
      <c r="J26" s="54">
        <v>357529.56313942809</v>
      </c>
      <c r="K26" s="54">
        <v>348809.32989212498</v>
      </c>
      <c r="L26" s="54">
        <v>340301.78526060982</v>
      </c>
      <c r="M26" s="54">
        <v>332001.74171766808</v>
      </c>
      <c r="N26" s="54">
        <v>323904.13826113963</v>
      </c>
      <c r="O26" s="54">
        <v>316004.03732794116</v>
      </c>
      <c r="P26" s="54">
        <v>308296.62178335723</v>
      </c>
      <c r="Q26" s="54">
        <v>300777.19198376319</v>
      </c>
      <c r="R26" s="54">
        <v>293441.1629109885</v>
      </c>
      <c r="S26" s="54">
        <v>286284.06137657416</v>
      </c>
      <c r="T26" s="54">
        <v>279301.5232942187</v>
      </c>
      <c r="U26" s="54">
        <v>475314.48236870003</v>
      </c>
      <c r="V26" s="54">
        <v>461606.70407239994</v>
      </c>
      <c r="W26" s="54">
        <v>450870.84883640026</v>
      </c>
      <c r="X26" s="54">
        <v>504224.85537420004</v>
      </c>
      <c r="Y26" s="54">
        <v>481715.89919430006</v>
      </c>
      <c r="Z26" s="54">
        <v>499556.31603569997</v>
      </c>
      <c r="AA26" s="54">
        <v>490362.90810159978</v>
      </c>
      <c r="AB26" s="54">
        <v>475295.00114110025</v>
      </c>
      <c r="AC26" s="54">
        <v>461587.75522270007</v>
      </c>
      <c r="AD26" s="54">
        <v>431742.39015400008</v>
      </c>
      <c r="AE26" s="54">
        <v>433959.24427300005</v>
      </c>
      <c r="AF26" s="54">
        <v>410479.70157829992</v>
      </c>
      <c r="AG26" s="54">
        <v>399991</v>
      </c>
      <c r="AH26" s="54">
        <v>461947</v>
      </c>
    </row>
    <row r="27" spans="1:35" x14ac:dyDescent="0.2">
      <c r="A27" s="42" t="s">
        <v>64</v>
      </c>
      <c r="B27" s="43" t="s">
        <v>0</v>
      </c>
      <c r="C27" s="45">
        <v>44340.800000000003</v>
      </c>
      <c r="D27" s="47">
        <v>50571.6</v>
      </c>
      <c r="E27" s="47">
        <v>41158.800000000003</v>
      </c>
      <c r="F27" s="47">
        <v>50112.800000000003</v>
      </c>
      <c r="G27" s="47">
        <v>47922.400000000001</v>
      </c>
      <c r="H27" s="47">
        <v>42372.4</v>
      </c>
      <c r="I27" s="47">
        <v>36274.800000000003</v>
      </c>
      <c r="J27" s="47">
        <v>42949.599999999999</v>
      </c>
      <c r="K27" s="47">
        <v>36526.400000000001</v>
      </c>
      <c r="L27" s="47">
        <v>36156.400000000001</v>
      </c>
      <c r="M27" s="47">
        <v>35386.800000000003</v>
      </c>
      <c r="N27" s="47">
        <v>36245.199999999997</v>
      </c>
      <c r="O27" s="47">
        <v>36496.800000000003</v>
      </c>
      <c r="P27" s="47">
        <v>46708.800000000003</v>
      </c>
      <c r="Q27" s="47">
        <v>41662</v>
      </c>
      <c r="R27" s="47">
        <v>57483.199999999997</v>
      </c>
      <c r="S27" s="47">
        <v>36008.400000000001</v>
      </c>
      <c r="T27" s="47">
        <v>35534.800000000003</v>
      </c>
      <c r="U27" s="47">
        <v>33418.400000000001</v>
      </c>
      <c r="V27" s="47">
        <v>31020.799999999999</v>
      </c>
      <c r="W27" s="47">
        <v>36319.199999999997</v>
      </c>
      <c r="X27" s="47">
        <v>38480</v>
      </c>
      <c r="Y27" s="47">
        <v>39442</v>
      </c>
      <c r="Z27" s="47">
        <v>38435.599999999999</v>
      </c>
      <c r="AA27" s="47">
        <v>33951.199999999997</v>
      </c>
      <c r="AB27" s="47">
        <v>31746</v>
      </c>
      <c r="AC27" s="47">
        <v>37296</v>
      </c>
      <c r="AD27" s="47">
        <v>36097.199999999997</v>
      </c>
      <c r="AE27" s="47">
        <v>34720.800000000003</v>
      </c>
      <c r="AF27" s="47">
        <v>37444</v>
      </c>
      <c r="AG27" s="47">
        <v>40256</v>
      </c>
      <c r="AH27" s="47">
        <v>53620.4</v>
      </c>
    </row>
    <row r="30" spans="1:35" x14ac:dyDescent="0.2">
      <c r="A30" s="43" t="s">
        <v>24</v>
      </c>
      <c r="B30" s="43" t="s">
        <v>0</v>
      </c>
      <c r="C30" s="44">
        <v>5015253.0142097473</v>
      </c>
      <c r="D30" s="44">
        <v>5031624.8945941925</v>
      </c>
      <c r="E30" s="44">
        <v>5047222.4685592651</v>
      </c>
      <c r="F30" s="44">
        <v>5062046.5133152008</v>
      </c>
      <c r="G30" s="44">
        <v>5076097.8049201965</v>
      </c>
      <c r="H30" s="44">
        <v>5089377.1182594299</v>
      </c>
      <c r="I30" s="44">
        <v>5101885.2270431519</v>
      </c>
      <c r="J30" s="44">
        <v>5113622.9038391113</v>
      </c>
      <c r="K30" s="44">
        <v>5124590.9200344086</v>
      </c>
      <c r="L30" s="44">
        <v>5134790.0458755493</v>
      </c>
      <c r="M30" s="44">
        <v>5144221.0504436493</v>
      </c>
      <c r="N30" s="44">
        <v>5152884.7016639709</v>
      </c>
      <c r="O30" s="44">
        <v>5160781.7663116455</v>
      </c>
      <c r="P30" s="44">
        <v>5167913.0100269318</v>
      </c>
      <c r="Q30" s="44">
        <v>5174279.1972846985</v>
      </c>
      <c r="R30" s="44">
        <v>5179881.0914287567</v>
      </c>
      <c r="S30" s="44">
        <v>5184719.4546546936</v>
      </c>
      <c r="T30" s="44">
        <v>5188795.0480155945</v>
      </c>
      <c r="U30" s="44">
        <v>5192108.6314353943</v>
      </c>
      <c r="V30" s="44">
        <v>5194660.9637012482</v>
      </c>
      <c r="W30" s="44">
        <v>5196452.8024635315</v>
      </c>
      <c r="X30" s="44">
        <v>5197484.9042453766</v>
      </c>
      <c r="Y30" s="44">
        <v>5197758.0244369507</v>
      </c>
      <c r="Z30" s="44">
        <v>5197272.9173088074</v>
      </c>
      <c r="AA30" s="44">
        <v>5196030.3360004425</v>
      </c>
      <c r="AB30" s="44">
        <v>5194031.0325431824</v>
      </c>
      <c r="AC30" s="44">
        <v>5191275.7578334808</v>
      </c>
      <c r="AD30" s="44">
        <v>5187765.2616500854</v>
      </c>
      <c r="AE30" s="44">
        <v>5183500.2926750183</v>
      </c>
      <c r="AF30" s="44">
        <v>5178481.5984611511</v>
      </c>
      <c r="AG30" s="44">
        <v>5172709.9254550934</v>
      </c>
      <c r="AH30" s="44">
        <v>5166186.0190029144</v>
      </c>
    </row>
    <row r="31" spans="1:35" s="37" customFormat="1" x14ac:dyDescent="0.2">
      <c r="A31" s="43" t="s">
        <v>32</v>
      </c>
      <c r="B31" s="43" t="s">
        <v>0</v>
      </c>
      <c r="C31" s="44">
        <v>6259835.9220000003</v>
      </c>
      <c r="D31" s="44">
        <v>6155042.7520000003</v>
      </c>
      <c r="E31" s="44">
        <v>6119944.5419999994</v>
      </c>
      <c r="F31" s="44">
        <v>6161872.30064</v>
      </c>
      <c r="G31" s="44">
        <v>6049708.7801799998</v>
      </c>
      <c r="H31" s="44">
        <v>5777545.2597199995</v>
      </c>
      <c r="I31" s="44">
        <v>5552813.9000199996</v>
      </c>
      <c r="J31" s="44">
        <v>5720755.5787699996</v>
      </c>
      <c r="K31" s="44">
        <v>5798697.2575199995</v>
      </c>
      <c r="L31" s="44">
        <v>5609765.2549400004</v>
      </c>
      <c r="M31" s="44">
        <v>5297585.5289200004</v>
      </c>
      <c r="N31" s="44">
        <v>5742353.48092</v>
      </c>
      <c r="O31" s="44">
        <v>5710152.5873312885</v>
      </c>
      <c r="P31" s="44">
        <v>5240681.7621635273</v>
      </c>
      <c r="Q31" s="44">
        <v>5416105.1450983826</v>
      </c>
      <c r="R31" s="44">
        <v>5587135.7229420803</v>
      </c>
      <c r="S31" s="44">
        <v>5579349.4120768867</v>
      </c>
      <c r="T31" s="44">
        <v>5029153.2638556166</v>
      </c>
      <c r="U31" s="44">
        <v>5128654.9877380645</v>
      </c>
      <c r="V31" s="44">
        <v>5103265.6272377884</v>
      </c>
      <c r="W31" s="44">
        <v>5348597.1836348716</v>
      </c>
      <c r="X31" s="44">
        <v>4871067.294957499</v>
      </c>
      <c r="Y31" s="44">
        <v>5205630.5952092465</v>
      </c>
      <c r="Z31" s="44">
        <v>4937136.6071202159</v>
      </c>
      <c r="AA31" s="44">
        <v>4490645.478518974</v>
      </c>
      <c r="AB31" s="44">
        <v>4552844.3801636491</v>
      </c>
      <c r="AC31" s="44">
        <v>4225507.2130389037</v>
      </c>
      <c r="AD31" s="44">
        <v>4544478.8481786475</v>
      </c>
      <c r="AE31" s="44">
        <v>4055271.884712114</v>
      </c>
      <c r="AF31" s="44">
        <v>3783852.28637286</v>
      </c>
      <c r="AG31" s="44">
        <v>3621384.1658356204</v>
      </c>
      <c r="AH31" s="44">
        <v>3713234.0978179327</v>
      </c>
      <c r="AI31" s="36"/>
    </row>
    <row r="32" spans="1:35" s="37" customFormat="1" x14ac:dyDescent="0.2">
      <c r="A32" s="43" t="s">
        <v>27</v>
      </c>
      <c r="B32" s="43" t="s">
        <v>0</v>
      </c>
      <c r="C32" s="44">
        <v>3640000</v>
      </c>
      <c r="D32" s="44">
        <v>3870000</v>
      </c>
      <c r="E32" s="44">
        <v>3910000</v>
      </c>
      <c r="F32" s="44">
        <v>3900000</v>
      </c>
      <c r="G32" s="44">
        <v>3730000</v>
      </c>
      <c r="H32" s="44">
        <v>3900000</v>
      </c>
      <c r="I32" s="44">
        <v>4060000</v>
      </c>
      <c r="J32" s="44">
        <v>4030000</v>
      </c>
      <c r="K32" s="44">
        <v>4030000</v>
      </c>
      <c r="L32" s="44">
        <v>4090000</v>
      </c>
      <c r="M32" s="44">
        <v>4160000</v>
      </c>
      <c r="N32" s="44">
        <v>4330000</v>
      </c>
      <c r="O32" s="44">
        <v>4300000</v>
      </c>
      <c r="P32" s="44">
        <v>4330000</v>
      </c>
      <c r="Q32" s="44">
        <v>4360000</v>
      </c>
      <c r="R32" s="44">
        <v>4380000</v>
      </c>
      <c r="S32" s="44">
        <v>4470000</v>
      </c>
      <c r="T32" s="44">
        <v>4310000</v>
      </c>
      <c r="U32" s="44">
        <v>4400000</v>
      </c>
      <c r="V32" s="44">
        <v>4390000</v>
      </c>
      <c r="W32" s="44">
        <v>4460000</v>
      </c>
      <c r="X32" s="44">
        <v>4320000</v>
      </c>
      <c r="Y32" s="44">
        <v>4480000</v>
      </c>
      <c r="Z32" s="44">
        <v>4490000</v>
      </c>
      <c r="AA32" s="44">
        <v>4260000</v>
      </c>
      <c r="AB32" s="44">
        <v>4400000</v>
      </c>
      <c r="AC32" s="44">
        <v>4650000</v>
      </c>
      <c r="AD32" s="44">
        <v>4640000</v>
      </c>
      <c r="AE32" s="44">
        <v>4720000</v>
      </c>
      <c r="AF32" s="44">
        <v>4920000</v>
      </c>
      <c r="AG32" s="44">
        <v>4750000</v>
      </c>
      <c r="AH32" s="44">
        <v>5150000</v>
      </c>
      <c r="AI32" s="36"/>
    </row>
    <row r="33" spans="1:35" s="37" customFormat="1" x14ac:dyDescent="0.2">
      <c r="A33" s="50" t="s">
        <v>46</v>
      </c>
      <c r="B33" s="51" t="s">
        <v>0</v>
      </c>
      <c r="C33" s="46">
        <v>4249970.4875524109</v>
      </c>
      <c r="D33" s="46">
        <v>4325894.9247459611</v>
      </c>
      <c r="E33" s="46">
        <v>4338327.8928771475</v>
      </c>
      <c r="F33" s="46">
        <v>4338065.9840713348</v>
      </c>
      <c r="G33" s="46">
        <v>4253824.9298264869</v>
      </c>
      <c r="H33" s="46">
        <v>4238642.484485466</v>
      </c>
      <c r="I33" s="46">
        <v>4251109.9479765249</v>
      </c>
      <c r="J33" s="46">
        <v>4307038.3387933336</v>
      </c>
      <c r="K33" s="46">
        <v>4311170.3904537195</v>
      </c>
      <c r="L33" s="46">
        <v>4295589.6387100872</v>
      </c>
      <c r="M33" s="46">
        <v>4296917.8893902889</v>
      </c>
      <c r="N33" s="46">
        <v>4460769.9827923533</v>
      </c>
      <c r="O33" s="46">
        <v>4437398.7824242683</v>
      </c>
      <c r="P33" s="46">
        <v>4345460.6922507184</v>
      </c>
      <c r="Q33" s="46">
        <v>4404763.440581291</v>
      </c>
      <c r="R33" s="46">
        <v>4443034.8752003666</v>
      </c>
      <c r="S33" s="46">
        <v>4481801.6846751533</v>
      </c>
      <c r="T33" s="46">
        <v>4265251.669400854</v>
      </c>
      <c r="U33" s="46">
        <v>4303752.4844579864</v>
      </c>
      <c r="V33" s="46">
        <v>4287133.584768191</v>
      </c>
      <c r="W33" s="46">
        <v>4341533.6347529609</v>
      </c>
      <c r="X33" s="46">
        <v>4200945.7323187236</v>
      </c>
      <c r="Y33" s="46">
        <v>4284016.2834567213</v>
      </c>
      <c r="Z33" s="46">
        <v>4251164.3437389638</v>
      </c>
      <c r="AA33" s="47">
        <v>4093334.3068215079</v>
      </c>
      <c r="AB33" s="47">
        <v>4144293.8230551048</v>
      </c>
      <c r="AC33" s="47">
        <v>4085239.1895224797</v>
      </c>
      <c r="AD33" s="47">
        <v>4136663.9094171482</v>
      </c>
      <c r="AE33" s="47">
        <v>4033866.1401906214</v>
      </c>
      <c r="AF33" s="47">
        <v>3961334.6718803681</v>
      </c>
      <c r="AG33" s="47">
        <v>3877235.8202182255</v>
      </c>
      <c r="AH33" s="47">
        <v>4009252.1623883341</v>
      </c>
    </row>
    <row r="34" spans="1:35" s="37" customFormat="1" x14ac:dyDescent="0.2">
      <c r="A34" s="50" t="s">
        <v>25</v>
      </c>
      <c r="B34" s="51" t="s">
        <v>0</v>
      </c>
      <c r="C34" s="48">
        <v>12101639.840059467</v>
      </c>
      <c r="D34" s="47">
        <v>11939681.463101417</v>
      </c>
      <c r="E34" s="48">
        <v>11776309.537503038</v>
      </c>
      <c r="F34" s="47">
        <v>11611524.063263893</v>
      </c>
      <c r="G34" s="48">
        <v>11445325.040384209</v>
      </c>
      <c r="H34" s="47">
        <v>11277712.468864003</v>
      </c>
      <c r="I34" s="48">
        <v>11108686.34870304</v>
      </c>
      <c r="J34" s="47">
        <v>10984884.715895722</v>
      </c>
      <c r="K34" s="48">
        <v>11111980.28301828</v>
      </c>
      <c r="L34" s="47">
        <v>10940466.49891974</v>
      </c>
      <c r="M34" s="48">
        <v>10988740.909194985</v>
      </c>
      <c r="N34" s="47">
        <v>11126470.670709405</v>
      </c>
      <c r="O34" s="48">
        <v>11116498.180679804</v>
      </c>
      <c r="P34" s="47">
        <v>11005259.12370228</v>
      </c>
      <c r="Q34" s="48">
        <v>11056622.524278775</v>
      </c>
      <c r="R34" s="47">
        <v>11256016.758894343</v>
      </c>
      <c r="S34" s="48">
        <v>11201382.656522878</v>
      </c>
      <c r="T34" s="47">
        <v>11153888.933482355</v>
      </c>
      <c r="U34" s="48">
        <v>11244128.84752653</v>
      </c>
      <c r="V34" s="47">
        <v>11229169.618021082</v>
      </c>
      <c r="W34" s="49">
        <v>11253256.610334808</v>
      </c>
      <c r="X34" s="49">
        <v>11236767.562738255</v>
      </c>
      <c r="Y34" s="49">
        <v>11193306.024990328</v>
      </c>
      <c r="Z34" s="49">
        <v>11042615.396136882</v>
      </c>
      <c r="AA34" s="49">
        <v>11165940.300242422</v>
      </c>
      <c r="AB34" s="49">
        <v>11075730.384801535</v>
      </c>
      <c r="AC34" s="49">
        <v>10940843.782130949</v>
      </c>
      <c r="AD34" s="49">
        <v>10951542.444701156</v>
      </c>
      <c r="AE34" s="49">
        <v>10609125.423858244</v>
      </c>
      <c r="AF34" s="49">
        <v>10443564.70498867</v>
      </c>
      <c r="AG34" s="49">
        <v>10417714.973152218</v>
      </c>
      <c r="AH34" s="49">
        <v>10440823.635089502</v>
      </c>
    </row>
    <row r="35" spans="1:35" x14ac:dyDescent="0.2">
      <c r="A35" s="133" t="s">
        <v>23</v>
      </c>
      <c r="B35" s="52" t="s">
        <v>0</v>
      </c>
      <c r="C35" s="1">
        <f>SUM(C31:C34)</f>
        <v>26251446.249611877</v>
      </c>
      <c r="D35" s="1">
        <f t="shared" ref="D35" si="0">SUM(D31:D34)</f>
        <v>26290619.139847379</v>
      </c>
      <c r="E35" s="1">
        <f t="shared" ref="E35" si="1">SUM(E31:E34)</f>
        <v>26144581.972380184</v>
      </c>
      <c r="F35" s="1">
        <f t="shared" ref="F35" si="2">SUM(F31:F34)</f>
        <v>26011462.347975228</v>
      </c>
      <c r="G35" s="1">
        <f t="shared" ref="G35" si="3">SUM(G31:G34)</f>
        <v>25478858.750390694</v>
      </c>
      <c r="H35" s="1">
        <f t="shared" ref="H35" si="4">SUM(H31:H34)</f>
        <v>25193900.213069469</v>
      </c>
      <c r="I35" s="1">
        <f t="shared" ref="I35" si="5">SUM(I31:I34)</f>
        <v>24972610.196699567</v>
      </c>
      <c r="J35" s="1">
        <f t="shared" ref="J35" si="6">SUM(J31:J34)</f>
        <v>25042678.633459054</v>
      </c>
      <c r="K35" s="1">
        <f t="shared" ref="K35" si="7">SUM(K31:K34)</f>
        <v>25251847.930992</v>
      </c>
      <c r="L35" s="1">
        <f t="shared" ref="L35" si="8">SUM(L31:L34)</f>
        <v>24935821.392569825</v>
      </c>
      <c r="M35" s="1">
        <f t="shared" ref="M35" si="9">SUM(M31:M34)</f>
        <v>24743244.327505276</v>
      </c>
      <c r="N35" s="1">
        <f t="shared" ref="N35" si="10">SUM(N31:N34)</f>
        <v>25659594.134421758</v>
      </c>
      <c r="O35" s="1">
        <f t="shared" ref="O35" si="11">SUM(O31:O34)</f>
        <v>25564049.550435357</v>
      </c>
      <c r="P35" s="1">
        <f t="shared" ref="P35" si="12">SUM(P31:P34)</f>
        <v>24921401.578116525</v>
      </c>
      <c r="Q35" s="1">
        <f t="shared" ref="Q35" si="13">SUM(Q31:Q34)</f>
        <v>25237491.109958448</v>
      </c>
      <c r="R35" s="1">
        <f t="shared" ref="R35" si="14">SUM(R31:R34)</f>
        <v>25666187.357036792</v>
      </c>
      <c r="S35" s="1">
        <f t="shared" ref="S35" si="15">SUM(S31:S34)</f>
        <v>25732533.753274918</v>
      </c>
      <c r="T35" s="1">
        <f t="shared" ref="T35" si="16">SUM(T31:T34)</f>
        <v>24758293.866738826</v>
      </c>
      <c r="U35" s="1">
        <f t="shared" ref="U35" si="17">SUM(U31:U34)</f>
        <v>25076536.319722582</v>
      </c>
      <c r="V35" s="1">
        <f t="shared" ref="V35" si="18">SUM(V31:V34)</f>
        <v>25009568.830027062</v>
      </c>
      <c r="W35" s="1">
        <f t="shared" ref="W35" si="19">SUM(W31:W34)</f>
        <v>25403387.428722642</v>
      </c>
      <c r="X35" s="1">
        <f t="shared" ref="X35" si="20">SUM(X31:X34)</f>
        <v>24628780.59001448</v>
      </c>
      <c r="Y35" s="1">
        <f t="shared" ref="Y35" si="21">SUM(Y31:Y34)</f>
        <v>25162952.903656296</v>
      </c>
      <c r="Z35" s="1">
        <f t="shared" ref="Z35" si="22">SUM(Z31:Z34)</f>
        <v>24720916.346996062</v>
      </c>
      <c r="AA35" s="1">
        <f t="shared" ref="AA35" si="23">SUM(AA31:AA34)</f>
        <v>24009920.085582905</v>
      </c>
      <c r="AB35" s="1">
        <f t="shared" ref="AB35" si="24">SUM(AB31:AB34)</f>
        <v>24172868.588020287</v>
      </c>
      <c r="AC35" s="1">
        <f t="shared" ref="AC35" si="25">SUM(AC31:AC34)</f>
        <v>23901590.184692331</v>
      </c>
      <c r="AD35" s="1">
        <f t="shared" ref="AD35" si="26">SUM(AD31:AD34)</f>
        <v>24272685.20229695</v>
      </c>
      <c r="AE35" s="1">
        <f t="shared" ref="AE35" si="27">SUM(AE31:AE34)</f>
        <v>23418263.448760979</v>
      </c>
      <c r="AF35" s="1">
        <f t="shared" ref="AF35" si="28">SUM(AF31:AF34)</f>
        <v>23108751.663241897</v>
      </c>
      <c r="AG35" s="1">
        <f t="shared" ref="AG35" si="29">SUM(AG31:AG34)</f>
        <v>22666334.959206067</v>
      </c>
      <c r="AH35" s="1">
        <f t="shared" ref="AH35" si="30">SUM(AH31:AH34)</f>
        <v>23313309.895295769</v>
      </c>
    </row>
    <row r="36" spans="1:35" x14ac:dyDescent="0.2">
      <c r="A36" s="133"/>
      <c r="B36" s="5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5" x14ac:dyDescent="0.2">
      <c r="A37" s="133" t="s">
        <v>26</v>
      </c>
      <c r="B37" s="5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5" s="1" customFormat="1" x14ac:dyDescent="0.2">
      <c r="A38" s="52" t="s">
        <v>21</v>
      </c>
      <c r="B38" s="52" t="s">
        <v>0</v>
      </c>
      <c r="C38" s="53">
        <v>6558030.2939374493</v>
      </c>
      <c r="D38" s="54">
        <v>6506236.5755593088</v>
      </c>
      <c r="E38" s="54">
        <v>6417472.4026801363</v>
      </c>
      <c r="F38" s="54">
        <v>5877768.1108381813</v>
      </c>
      <c r="G38" s="54">
        <v>5362975.9869036023</v>
      </c>
      <c r="H38" s="54">
        <v>5294616.2336334866</v>
      </c>
      <c r="I38" s="54">
        <v>4766831.0608425736</v>
      </c>
      <c r="J38" s="54">
        <v>4267099.0210097479</v>
      </c>
      <c r="K38" s="54">
        <v>4045624.339278718</v>
      </c>
      <c r="L38" s="54">
        <v>4443241.2142675146</v>
      </c>
      <c r="M38" s="54">
        <v>4114576.4904679391</v>
      </c>
      <c r="N38" s="54">
        <v>4421416.7516728975</v>
      </c>
      <c r="O38" s="54">
        <v>4425196.5318310559</v>
      </c>
      <c r="P38" s="54">
        <v>4156275.1676638643</v>
      </c>
      <c r="Q38" s="54">
        <v>4275952.9631369105</v>
      </c>
      <c r="R38" s="54">
        <v>4116978.9914926914</v>
      </c>
      <c r="S38" s="54">
        <v>4103254.5184613955</v>
      </c>
      <c r="T38" s="54">
        <v>4340708.402905805</v>
      </c>
      <c r="U38" s="54">
        <v>4038646.201775684</v>
      </c>
      <c r="V38" s="54">
        <v>3664426.6755566653</v>
      </c>
      <c r="W38" s="54">
        <v>4208261.3462589169</v>
      </c>
      <c r="X38" s="54">
        <v>3805787.9678876917</v>
      </c>
      <c r="Y38" s="54">
        <v>3740168.7440946451</v>
      </c>
      <c r="Z38" s="54">
        <v>3604917.6547015538</v>
      </c>
      <c r="AA38" s="54">
        <v>3967464.1127017001</v>
      </c>
      <c r="AB38" s="54">
        <v>3654113.1919696</v>
      </c>
      <c r="AC38" s="54">
        <v>3808536.0836420003</v>
      </c>
      <c r="AD38" s="54">
        <v>4028031.1912352</v>
      </c>
      <c r="AE38" s="54">
        <v>3756501.8436380001</v>
      </c>
      <c r="AF38" s="54">
        <v>3426432.2735039997</v>
      </c>
      <c r="AG38" s="54">
        <v>3476681.6123237005</v>
      </c>
      <c r="AH38" s="54">
        <v>3751532.2085270993</v>
      </c>
    </row>
    <row r="39" spans="1:35" s="1" customFormat="1" x14ac:dyDescent="0.2">
      <c r="A39" s="52" t="s">
        <v>22</v>
      </c>
      <c r="B39" s="52" t="s">
        <v>0</v>
      </c>
      <c r="C39" s="53">
        <v>424990.29821905767</v>
      </c>
      <c r="D39" s="54">
        <v>414624.68118932459</v>
      </c>
      <c r="E39" s="54">
        <v>404511.88408714597</v>
      </c>
      <c r="F39" s="54">
        <v>394645.74057282537</v>
      </c>
      <c r="G39" s="54">
        <v>385020.23470519553</v>
      </c>
      <c r="H39" s="54">
        <v>375629.49727336154</v>
      </c>
      <c r="I39" s="54">
        <v>366467.80221791373</v>
      </c>
      <c r="J39" s="54">
        <v>357529.56313942809</v>
      </c>
      <c r="K39" s="54">
        <v>348809.32989212498</v>
      </c>
      <c r="L39" s="54">
        <v>340301.78526060982</v>
      </c>
      <c r="M39" s="54">
        <v>332001.74171766808</v>
      </c>
      <c r="N39" s="54">
        <v>323904.13826113963</v>
      </c>
      <c r="O39" s="54">
        <v>316004.03732794116</v>
      </c>
      <c r="P39" s="54">
        <v>308296.62178335723</v>
      </c>
      <c r="Q39" s="54">
        <v>300777.19198376319</v>
      </c>
      <c r="R39" s="54">
        <v>293441.1629109885</v>
      </c>
      <c r="S39" s="54">
        <v>286284.06137657416</v>
      </c>
      <c r="T39" s="54">
        <v>279301.5232942187</v>
      </c>
      <c r="U39" s="54">
        <v>475314.48236870003</v>
      </c>
      <c r="V39" s="54">
        <v>461606.70407239994</v>
      </c>
      <c r="W39" s="54">
        <v>450870.84883640026</v>
      </c>
      <c r="X39" s="54">
        <v>504224.85537420004</v>
      </c>
      <c r="Y39" s="54">
        <v>481715.89919430006</v>
      </c>
      <c r="Z39" s="54">
        <v>499556.31603569997</v>
      </c>
      <c r="AA39" s="54">
        <v>490362.90810159978</v>
      </c>
      <c r="AB39" s="54">
        <v>475295.00114110025</v>
      </c>
      <c r="AC39" s="54">
        <v>461587.75522270007</v>
      </c>
      <c r="AD39" s="54">
        <v>431742.39015400008</v>
      </c>
      <c r="AE39" s="54">
        <v>433959.24427300005</v>
      </c>
      <c r="AF39" s="54">
        <v>410479.70157829992</v>
      </c>
      <c r="AG39" s="54">
        <v>399991</v>
      </c>
      <c r="AH39" s="54">
        <v>461947</v>
      </c>
    </row>
    <row r="40" spans="1:35" s="1" customFormat="1" x14ac:dyDescent="0.2">
      <c r="A40" s="42" t="s">
        <v>64</v>
      </c>
      <c r="B40" s="43" t="s">
        <v>0</v>
      </c>
      <c r="C40" s="45">
        <v>44340.800000000003</v>
      </c>
      <c r="D40" s="47">
        <v>50571.6</v>
      </c>
      <c r="E40" s="47">
        <v>41158.800000000003</v>
      </c>
      <c r="F40" s="47">
        <v>50112.800000000003</v>
      </c>
      <c r="G40" s="47">
        <v>47922.400000000001</v>
      </c>
      <c r="H40" s="47">
        <v>42372.4</v>
      </c>
      <c r="I40" s="47">
        <v>36274.800000000003</v>
      </c>
      <c r="J40" s="47">
        <v>42949.599999999999</v>
      </c>
      <c r="K40" s="47">
        <v>36526.400000000001</v>
      </c>
      <c r="L40" s="47">
        <v>36156.400000000001</v>
      </c>
      <c r="M40" s="47">
        <v>35386.800000000003</v>
      </c>
      <c r="N40" s="47">
        <v>36245.199999999997</v>
      </c>
      <c r="O40" s="47">
        <v>36496.800000000003</v>
      </c>
      <c r="P40" s="47">
        <v>46708.800000000003</v>
      </c>
      <c r="Q40" s="47">
        <v>41662</v>
      </c>
      <c r="R40" s="47">
        <v>57483.199999999997</v>
      </c>
      <c r="S40" s="47">
        <v>36008.400000000001</v>
      </c>
      <c r="T40" s="47">
        <v>35534.800000000003</v>
      </c>
      <c r="U40" s="47">
        <v>33418.400000000001</v>
      </c>
      <c r="V40" s="47">
        <v>31020.799999999999</v>
      </c>
      <c r="W40" s="47">
        <v>36319.199999999997</v>
      </c>
      <c r="X40" s="47">
        <v>38480</v>
      </c>
      <c r="Y40" s="47">
        <v>39442</v>
      </c>
      <c r="Z40" s="47">
        <v>38435.599999999999</v>
      </c>
      <c r="AA40" s="47">
        <v>33951.199999999997</v>
      </c>
      <c r="AB40" s="47">
        <v>31746</v>
      </c>
      <c r="AC40" s="47">
        <v>37296</v>
      </c>
      <c r="AD40" s="47">
        <v>36097.199999999997</v>
      </c>
      <c r="AE40" s="47">
        <v>34720.800000000003</v>
      </c>
      <c r="AF40" s="47">
        <v>37444</v>
      </c>
      <c r="AG40" s="47">
        <v>40256</v>
      </c>
      <c r="AH40" s="47">
        <v>53620.4</v>
      </c>
    </row>
    <row r="41" spans="1:35" s="1" customFormat="1" x14ac:dyDescent="0.2">
      <c r="A41" s="55" t="s">
        <v>48</v>
      </c>
      <c r="B41" s="52" t="s">
        <v>0</v>
      </c>
      <c r="C41" s="45">
        <v>3300029.1955770599</v>
      </c>
      <c r="D41" s="47">
        <v>3300029.1955770599</v>
      </c>
      <c r="E41" s="47">
        <v>3300029.1955770599</v>
      </c>
      <c r="F41" s="47">
        <v>3300029.1955770599</v>
      </c>
      <c r="G41" s="47">
        <v>3300029.1955770599</v>
      </c>
      <c r="H41" s="47">
        <v>3300029.1955770599</v>
      </c>
      <c r="I41" s="47">
        <v>3300029.1955770599</v>
      </c>
      <c r="J41" s="47">
        <v>3149997.2038349123</v>
      </c>
      <c r="K41" s="47">
        <v>3386618.6415747586</v>
      </c>
      <c r="L41" s="47">
        <v>2989161.909502747</v>
      </c>
      <c r="M41" s="47">
        <v>3727090.6217718301</v>
      </c>
      <c r="N41" s="47">
        <v>3717151.1195664504</v>
      </c>
      <c r="O41" s="47">
        <v>4778239.4922631094</v>
      </c>
      <c r="P41" s="47">
        <v>6750605.3953740271</v>
      </c>
      <c r="Q41" s="47">
        <v>5335503.149273078</v>
      </c>
      <c r="R41" s="47">
        <v>4601548.4577655233</v>
      </c>
      <c r="S41" s="47">
        <v>5366850.2190281749</v>
      </c>
      <c r="T41" s="47">
        <v>7549108.4305298124</v>
      </c>
      <c r="U41" s="47">
        <v>6927048.7376151327</v>
      </c>
      <c r="V41" s="47">
        <v>6706661.9071922554</v>
      </c>
      <c r="W41" s="47">
        <v>7386124.1247458467</v>
      </c>
      <c r="X41" s="47">
        <v>8504497.8385198675</v>
      </c>
      <c r="Y41" s="47">
        <v>7384377.4197898097</v>
      </c>
      <c r="Z41" s="47">
        <v>8028728.7741258107</v>
      </c>
      <c r="AA41" s="47">
        <v>8979181.6482171174</v>
      </c>
      <c r="AB41" s="47">
        <v>8633097.4443802983</v>
      </c>
      <c r="AC41" s="47">
        <v>10643123.416140506</v>
      </c>
      <c r="AD41" s="47">
        <v>11206595.368415099</v>
      </c>
      <c r="AE41" s="47">
        <v>11420023.234182</v>
      </c>
      <c r="AF41" s="47">
        <v>11946011.597840959</v>
      </c>
      <c r="AG41" s="47">
        <v>12683842.310890594</v>
      </c>
      <c r="AH41" s="47">
        <v>13930519.73284518</v>
      </c>
      <c r="AI41" s="129"/>
    </row>
    <row r="42" spans="1:35" x14ac:dyDescent="0.2">
      <c r="A42" s="133" t="s">
        <v>23</v>
      </c>
      <c r="B42" s="52" t="s">
        <v>0</v>
      </c>
      <c r="C42" s="1">
        <f>SUM(C38:C41)</f>
        <v>10327390.587733567</v>
      </c>
      <c r="D42" s="1">
        <f t="shared" ref="D42:AH42" si="31">SUM(D38:D41)</f>
        <v>10271462.052325692</v>
      </c>
      <c r="E42" s="1">
        <f t="shared" si="31"/>
        <v>10163172.282344341</v>
      </c>
      <c r="F42" s="1">
        <f t="shared" si="31"/>
        <v>9622555.846988067</v>
      </c>
      <c r="G42" s="1">
        <f t="shared" si="31"/>
        <v>9095947.8171858583</v>
      </c>
      <c r="H42" s="1">
        <f t="shared" si="31"/>
        <v>9012647.326483909</v>
      </c>
      <c r="I42" s="1">
        <f t="shared" si="31"/>
        <v>8469602.8586375471</v>
      </c>
      <c r="J42" s="1">
        <f t="shared" si="31"/>
        <v>7817575.3879840877</v>
      </c>
      <c r="K42" s="1">
        <f t="shared" si="31"/>
        <v>7817578.7107456028</v>
      </c>
      <c r="L42" s="1">
        <f t="shared" si="31"/>
        <v>7808861.3090308718</v>
      </c>
      <c r="M42" s="1">
        <f t="shared" si="31"/>
        <v>8209055.6539574368</v>
      </c>
      <c r="N42" s="1">
        <f t="shared" si="31"/>
        <v>8498717.2095004879</v>
      </c>
      <c r="O42" s="1">
        <f t="shared" si="31"/>
        <v>9555936.8614221066</v>
      </c>
      <c r="P42" s="1">
        <f t="shared" si="31"/>
        <v>11261885.984821249</v>
      </c>
      <c r="Q42" s="1">
        <f t="shared" si="31"/>
        <v>9953895.3043937515</v>
      </c>
      <c r="R42" s="1">
        <f t="shared" si="31"/>
        <v>9069451.8121692035</v>
      </c>
      <c r="S42" s="1">
        <f t="shared" si="31"/>
        <v>9792397.1988661438</v>
      </c>
      <c r="T42" s="1">
        <f t="shared" si="31"/>
        <v>12204653.156729836</v>
      </c>
      <c r="U42" s="1">
        <f t="shared" si="31"/>
        <v>11474427.821759518</v>
      </c>
      <c r="V42" s="1">
        <f t="shared" si="31"/>
        <v>10863716.086821321</v>
      </c>
      <c r="W42" s="1">
        <f t="shared" si="31"/>
        <v>12081575.519841164</v>
      </c>
      <c r="X42" s="1">
        <f t="shared" si="31"/>
        <v>12852990.661781758</v>
      </c>
      <c r="Y42" s="1">
        <f t="shared" si="31"/>
        <v>11645704.063078754</v>
      </c>
      <c r="Z42" s="1">
        <f t="shared" si="31"/>
        <v>12171638.344863065</v>
      </c>
      <c r="AA42" s="1">
        <f t="shared" si="31"/>
        <v>13470959.869020417</v>
      </c>
      <c r="AB42" s="1">
        <f t="shared" si="31"/>
        <v>12794251.637490999</v>
      </c>
      <c r="AC42" s="1">
        <f t="shared" si="31"/>
        <v>14950543.255005207</v>
      </c>
      <c r="AD42" s="1">
        <f t="shared" si="31"/>
        <v>15702466.149804298</v>
      </c>
      <c r="AE42" s="1">
        <f t="shared" si="31"/>
        <v>15645205.122093</v>
      </c>
      <c r="AF42" s="1">
        <f t="shared" si="31"/>
        <v>15820367.572923258</v>
      </c>
      <c r="AG42" s="1">
        <f t="shared" si="31"/>
        <v>16600770.923214294</v>
      </c>
      <c r="AH42" s="1">
        <f t="shared" si="31"/>
        <v>18197619.341372281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151A6CFF-AC36-4F5A-B8E8-626691C699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F8592E-5C78-434C-AA18-36DFDAAEAE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5B9C98-7648-4BB6-8496-0B253688438B}">
  <ds:schemaRefs>
    <ds:schemaRef ds:uri="http://schemas.microsoft.com/office/2006/metadata/properties"/>
    <ds:schemaRef ds:uri="http://schemas.microsoft.com/office/infopath/2007/PartnerControls"/>
    <ds:schemaRef ds:uri="558044cc-f176-4c91-a0e4-bc704674ebf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Total 1990-2021</vt:lpstr>
      <vt:lpstr>Di und indi Energie 2021</vt:lpstr>
    </vt:vector>
  </TitlesOfParts>
  <Company>ETH Zürich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Franziska Hasselmann</dc:creator>
  <cp:lastModifiedBy>Franca Stoll</cp:lastModifiedBy>
  <cp:lastPrinted>2023-10-25T12:57:24Z</cp:lastPrinted>
  <dcterms:created xsi:type="dcterms:W3CDTF">2012-01-26T16:10:41Z</dcterms:created>
  <dcterms:modified xsi:type="dcterms:W3CDTF">2023-11-06T15:37:00Z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0x0101002F9FFC2F4692C040A9D99914B314900F00242779CB3C7E2A409FF6832E71E7837E</vt:lpwstr>
  </property>
</Properties>
</file>