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80868973\AppData\Local\rubicon\Acta Nova Client\Data\55605464\"/>
    </mc:Choice>
  </mc:AlternateContent>
  <xr:revisionPtr revIDLastSave="0" documentId="13_ncr:1_{D0704D1C-C28F-4BB6-8BF9-5105CB6C93AD}" xr6:coauthVersionLast="47" xr6:coauthVersionMax="47" xr10:uidLastSave="{00000000-0000-0000-0000-000000000000}"/>
  <bookViews>
    <workbookView xWindow="-120" yWindow="-120" windowWidth="29040" windowHeight="15840" tabRatio="858" xr2:uid="{00000000-000D-0000-FFFF-FFFF00000000}"/>
  </bookViews>
  <sheets>
    <sheet name="Hochstamm-Feldobstbäume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3" l="1"/>
  <c r="P23" i="13"/>
  <c r="C46" i="13"/>
  <c r="E46" i="13"/>
  <c r="F46" i="13"/>
  <c r="H46" i="13"/>
  <c r="I46" i="13"/>
  <c r="C44" i="13"/>
  <c r="E44" i="13"/>
  <c r="F44" i="13"/>
  <c r="H44" i="13"/>
  <c r="I44" i="13"/>
  <c r="C43" i="13"/>
  <c r="E43" i="13"/>
  <c r="F43" i="13"/>
  <c r="H43" i="13"/>
  <c r="I43" i="13"/>
  <c r="B46" i="13"/>
  <c r="B44" i="13"/>
  <c r="B43" i="13"/>
  <c r="Q34" i="13" l="1"/>
  <c r="Q33" i="13"/>
  <c r="P34" i="13"/>
  <c r="P33" i="13"/>
  <c r="O34" i="13"/>
  <c r="R34" i="13" s="1"/>
  <c r="O33" i="13"/>
  <c r="R33" i="13" s="1"/>
  <c r="Q29" i="13"/>
  <c r="Q28" i="13"/>
  <c r="P29" i="13"/>
  <c r="P28" i="13"/>
  <c r="O29" i="13"/>
  <c r="O28" i="13"/>
  <c r="Q24" i="13"/>
  <c r="Q23" i="13"/>
  <c r="P24" i="13"/>
  <c r="R24" i="13" s="1"/>
  <c r="O24" i="13"/>
  <c r="R28" i="13" l="1"/>
  <c r="R29" i="13"/>
  <c r="R23" i="13"/>
</calcChain>
</file>

<file path=xl/sharedStrings.xml><?xml version="1.0" encoding="utf-8"?>
<sst xmlns="http://schemas.openxmlformats.org/spreadsheetml/2006/main" count="93" uniqueCount="55">
  <si>
    <t>Betriebe</t>
    <phoneticPr fontId="1" type="noConversion"/>
  </si>
  <si>
    <t>Beiträge</t>
    <phoneticPr fontId="1" type="noConversion"/>
  </si>
  <si>
    <t xml:space="preserve">Total </t>
  </si>
  <si>
    <t>NE</t>
  </si>
  <si>
    <t>GE</t>
  </si>
  <si>
    <t>JU</t>
  </si>
  <si>
    <t>Zonen</t>
  </si>
  <si>
    <t>BZ I</t>
  </si>
  <si>
    <t>BZ II</t>
  </si>
  <si>
    <t>BZ III</t>
  </si>
  <si>
    <t>BZ IV</t>
  </si>
  <si>
    <t>Quelle: BLW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</si>
  <si>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</si>
  <si>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</si>
  <si>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</si>
  <si>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</si>
  <si>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</si>
  <si>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</si>
  <si>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</si>
  <si>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</si>
  <si>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</si>
  <si>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</si>
  <si>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</si>
  <si>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Betriebe</t>
  </si>
  <si>
    <t xml:space="preserve">Anzahl </t>
  </si>
  <si>
    <t>Fr.</t>
  </si>
  <si>
    <t>Kantone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</si>
  <si>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</si>
  <si>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</si>
  <si>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</si>
  <si>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</si>
  <si>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</si>
  <si>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</si>
  <si>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</si>
  <si>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</si>
  <si>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</si>
  <si>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</si>
  <si>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</si>
  <si>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Schweiz</t>
  </si>
  <si>
    <t>Tal</t>
  </si>
  <si>
    <t>Hügel</t>
  </si>
  <si>
    <t>Hochstamm-Feldobstbäume,</t>
  </si>
  <si>
    <t>Q1</t>
  </si>
  <si>
    <t>Q2</t>
  </si>
  <si>
    <t>Vernetzung</t>
  </si>
  <si>
    <t>Bäume</t>
  </si>
  <si>
    <t>Anzahl</t>
  </si>
  <si>
    <t>Qualitätsstufe I</t>
  </si>
  <si>
    <t>Einheit</t>
  </si>
  <si>
    <t>Talregion</t>
  </si>
  <si>
    <t>Hügelregion</t>
  </si>
  <si>
    <t>Bergregion</t>
  </si>
  <si>
    <t>Total</t>
  </si>
  <si>
    <t>Qualitätsstufe II</t>
  </si>
  <si>
    <t>Biodiversitätsbeiträge 2022: Hochstamm-Feldobstbäume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</si>
</sst>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&quot;###&quot; &quot;##0"/>
  </numFmts>
  <fonts count="14" x14ac:knownFonts="1">
    <font>
      <sz val="12"/>
      <color indexed="8"/>
      <name val="Verdana"/>
    </font>
    <font>
      <sz val="8"/>
      <name val="Verdana"/>
      <family val="2"/>
    </font>
    <font>
      <b/>
      <sz val="9.5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sz val="11"/>
      <color theme="1"/>
      <name val="Calibri"/>
      <family val="2"/>
      <scheme val="minor"/>
    </font>
    <font>
      <b/>
      <sz val="9.5"/>
      <color rgb="FFFF0000"/>
      <name val="Calibri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8"/>
      <color indexed="8"/>
      <name val="Arial"/>
      <family val="2"/>
    </font>
    <font>
      <sz val="12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CD5E3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A6A6A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>
      <alignment vertical="top" wrapText="1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 applyNumberFormat="0" applyFill="0" applyBorder="0" applyProtection="0">
      <alignment vertical="top" wrapText="1"/>
    </xf>
  </cellStyleXfs>
  <cellXfs count="45">
    <xf numFmtId="0" fontId="0" fillId="0" borderId="0" xfId="0" applyAlignment="1"/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2" borderId="3" xfId="0" applyNumberFormat="1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vertical="center" wrapText="1"/>
    </xf>
    <xf numFmtId="164" fontId="4" fillId="3" borderId="0" xfId="0" applyNumberFormat="1" applyFont="1" applyFill="1" applyBorder="1" applyAlignment="1">
      <alignment vertical="center" wrapText="1"/>
    </xf>
    <xf numFmtId="0" fontId="4" fillId="3" borderId="4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Border="1" applyAlignment="1">
      <alignment horizontal="right" vertical="center" wrapText="1"/>
    </xf>
    <xf numFmtId="0" fontId="4" fillId="3" borderId="2" xfId="0" applyNumberFormat="1" applyFont="1" applyFill="1" applyBorder="1" applyAlignment="1">
      <alignment horizontal="right" vertical="center" wrapText="1"/>
    </xf>
    <xf numFmtId="0" fontId="4" fillId="3" borderId="3" xfId="0" applyNumberFormat="1" applyFont="1" applyFill="1" applyBorder="1" applyAlignment="1">
      <alignment horizontal="right" vertical="center" wrapText="1"/>
    </xf>
    <xf numFmtId="0" fontId="4" fillId="3" borderId="3" xfId="0" applyNumberFormat="1" applyFont="1" applyFill="1" applyBorder="1" applyAlignment="1">
      <alignment vertical="center" wrapText="1"/>
    </xf>
    <xf numFmtId="0" fontId="4" fillId="3" borderId="5" xfId="0" applyNumberFormat="1" applyFont="1" applyFill="1" applyBorder="1" applyAlignment="1">
      <alignment vertical="center" wrapText="1"/>
    </xf>
    <xf numFmtId="164" fontId="4" fillId="3" borderId="5" xfId="0" applyNumberFormat="1" applyFont="1" applyFill="1" applyBorder="1" applyAlignment="1">
      <alignment horizontal="right" vertical="center" wrapText="1"/>
    </xf>
    <xf numFmtId="164" fontId="3" fillId="3" borderId="5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164" fontId="11" fillId="0" borderId="11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6">
    <cellStyle name="Normal 2" xfId="1" xr:uid="{00000000-0005-0000-0000-000000000000}"/>
    <cellStyle name="Pourcentage 2" xfId="2" xr:uid="{00000000-0005-0000-0000-000001000000}"/>
    <cellStyle name="Prozent 2" xfId="4" xr:uid="{00000000-0005-0000-0000-000002000000}"/>
    <cellStyle name="Standard" xfId="0" builtinId="0"/>
    <cellStyle name="Standard 2" xfId="3" xr:uid="{00000000-0005-0000-0000-000004000000}"/>
    <cellStyle name="Standard 3" xfId="5" xr:uid="{00000000-0005-0000-0000-000005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  <mruColors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R57"/>
  <sheetViews>
    <sheetView tabSelected="1" zoomScale="120" zoomScaleNormal="120" zoomScalePageLayoutView="160" workbookViewId="0">
      <selection activeCell="C36" sqref="C36"/>
    </sheetView>
  </sheetViews>
  <sheetFormatPr baseColWidth="10" defaultColWidth="8.59765625" defaultRowHeight="15" customHeight="1" x14ac:dyDescent="0.2"/>
  <cols>
    <col min="1" max="1" width="5.8984375" style="3" customWidth="1"/>
    <col min="2" max="2" width="5.3984375" style="3" customWidth="1"/>
    <col min="3" max="10" width="7.69921875" style="3" customWidth="1"/>
    <col min="11" max="11" width="2.09765625" style="3" customWidth="1"/>
    <col min="12" max="12" width="14" style="3" customWidth="1"/>
    <col min="13" max="16384" width="8.59765625" style="3"/>
  </cols>
  <sheetData>
    <row r="1" spans="1:11" ht="12.95" customHeight="1" x14ac:dyDescent="0.2">
      <c r="A1" s="1" t="s">
        <v>54</v>
      </c>
      <c r="B1" s="2"/>
      <c r="C1" s="2"/>
      <c r="D1" s="2"/>
      <c r="E1" s="2"/>
      <c r="F1" s="2"/>
      <c r="G1" s="2"/>
      <c r="H1" s="2"/>
      <c r="I1" s="2"/>
      <c r="J1" s="2"/>
    </row>
    <row r="2" spans="1:11" ht="9.9499999999999993" customHeight="1" x14ac:dyDescent="0.2">
      <c r="A2" s="12"/>
      <c r="B2" s="39" t="s">
        <v>41</v>
      </c>
      <c r="C2" s="40"/>
      <c r="D2" s="40"/>
      <c r="E2" s="41" t="s">
        <v>41</v>
      </c>
      <c r="F2" s="42"/>
      <c r="G2" s="42"/>
      <c r="H2" s="41" t="s">
        <v>41</v>
      </c>
      <c r="I2" s="42"/>
      <c r="J2" s="42"/>
      <c r="K2" s="2"/>
    </row>
    <row r="3" spans="1:11" ht="9.9499999999999993" customHeight="1" x14ac:dyDescent="0.2">
      <c r="A3" s="13"/>
      <c r="B3" s="43" t="s">
        <v>42</v>
      </c>
      <c r="C3" s="44"/>
      <c r="D3" s="44"/>
      <c r="E3" s="43" t="s">
        <v>43</v>
      </c>
      <c r="F3" s="44"/>
      <c r="G3" s="44"/>
      <c r="H3" s="43" t="s">
        <v>44</v>
      </c>
      <c r="I3" s="44"/>
      <c r="J3" s="44"/>
      <c r="K3" s="2"/>
    </row>
    <row r="4" spans="1:11" ht="9.9499999999999993" customHeight="1" x14ac:dyDescent="0.2">
      <c r="A4" s="13"/>
      <c r="B4" s="14"/>
      <c r="C4" s="15"/>
      <c r="D4" s="15" t="s">
        <v>2</v>
      </c>
      <c r="E4" s="14"/>
      <c r="F4" s="15"/>
      <c r="G4" s="15" t="s">
        <v>2</v>
      </c>
      <c r="H4" s="14"/>
      <c r="I4" s="15"/>
      <c r="J4" s="15" t="s">
        <v>2</v>
      </c>
      <c r="K4" s="2"/>
    </row>
    <row r="5" spans="1:11" ht="9.9499999999999993" customHeight="1" x14ac:dyDescent="0.2">
      <c r="A5" s="13"/>
      <c r="B5" s="16" t="s">
        <v>0</v>
      </c>
      <c r="C5" s="17" t="s">
        <v>45</v>
      </c>
      <c r="D5" s="17" t="s">
        <v>1</v>
      </c>
      <c r="E5" s="16" t="s">
        <v>0</v>
      </c>
      <c r="F5" s="17" t="s">
        <v>45</v>
      </c>
      <c r="G5" s="17" t="s">
        <v>1</v>
      </c>
      <c r="H5" s="16" t="s">
        <v>23</v>
      </c>
      <c r="I5" s="17" t="s">
        <v>45</v>
      </c>
      <c r="J5" s="17" t="s">
        <v>1</v>
      </c>
      <c r="K5" s="2"/>
    </row>
    <row r="6" spans="1:11" ht="9.9499999999999993" customHeight="1" x14ac:dyDescent="0.2">
      <c r="A6" s="18" t="s">
        <v>26</v>
      </c>
      <c r="B6" s="16" t="s">
        <v>24</v>
      </c>
      <c r="C6" s="17" t="s">
        <v>46</v>
      </c>
      <c r="D6" s="17" t="s">
        <v>25</v>
      </c>
      <c r="E6" s="16" t="s">
        <v>24</v>
      </c>
      <c r="F6" s="17" t="s">
        <v>46</v>
      </c>
      <c r="G6" s="17" t="s">
        <v>25</v>
      </c>
      <c r="H6" s="16" t="s">
        <v>24</v>
      </c>
      <c r="I6" s="17" t="s">
        <v>46</v>
      </c>
      <c r="J6" s="17" t="s">
        <v>25</v>
      </c>
      <c r="K6" s="2"/>
    </row>
    <row r="7" spans="1:11" ht="9.9499999999999993" customHeight="1" x14ac:dyDescent="0.2">
      <c r="A7" s="4" t="s">
        <v>27</v>
      </c>
      <c r="B7" s="7">
        <v>1901</v>
      </c>
      <c r="C7" s="7">
        <v>144917</v>
      </c>
      <c r="D7" s="7">
        <v>1956379.5</v>
      </c>
      <c r="E7" s="7">
        <v>977</v>
      </c>
      <c r="F7" s="7">
        <v>68494</v>
      </c>
      <c r="G7" s="7">
        <v>2157561</v>
      </c>
      <c r="H7" s="7">
        <v>1282</v>
      </c>
      <c r="I7" s="7">
        <v>90121</v>
      </c>
      <c r="J7" s="7">
        <v>405544.5</v>
      </c>
      <c r="K7" s="23"/>
    </row>
    <row r="8" spans="1:11" ht="9.9499999999999993" customHeight="1" x14ac:dyDescent="0.2">
      <c r="A8" s="8" t="s">
        <v>28</v>
      </c>
      <c r="B8" s="9">
        <v>6408</v>
      </c>
      <c r="C8" s="9">
        <v>366180</v>
      </c>
      <c r="D8" s="9">
        <v>4943430.0599999996</v>
      </c>
      <c r="E8" s="9">
        <v>3711</v>
      </c>
      <c r="F8" s="9">
        <v>177601</v>
      </c>
      <c r="G8" s="9">
        <v>5594431.5</v>
      </c>
      <c r="H8" s="9">
        <v>5925</v>
      </c>
      <c r="I8" s="9">
        <v>324676</v>
      </c>
      <c r="J8" s="9">
        <v>1461042</v>
      </c>
      <c r="K8" s="23"/>
    </row>
    <row r="9" spans="1:11" ht="9.9499999999999993" customHeight="1" x14ac:dyDescent="0.2">
      <c r="A9" s="4" t="s">
        <v>29</v>
      </c>
      <c r="B9" s="7">
        <v>3442</v>
      </c>
      <c r="C9" s="7">
        <v>252341</v>
      </c>
      <c r="D9" s="7">
        <v>3406603.5</v>
      </c>
      <c r="E9" s="7">
        <v>2499</v>
      </c>
      <c r="F9" s="7">
        <v>159851</v>
      </c>
      <c r="G9" s="7">
        <v>5035306.5</v>
      </c>
      <c r="H9" s="7">
        <v>2874</v>
      </c>
      <c r="I9" s="7">
        <v>211491</v>
      </c>
      <c r="J9" s="7">
        <v>951709.5</v>
      </c>
      <c r="K9" s="23"/>
    </row>
    <row r="10" spans="1:11" ht="9.9499999999999993" customHeight="1" x14ac:dyDescent="0.2">
      <c r="A10" s="8" t="s">
        <v>30</v>
      </c>
      <c r="B10" s="9">
        <v>177</v>
      </c>
      <c r="C10" s="9">
        <v>7303</v>
      </c>
      <c r="D10" s="9">
        <v>98590.5</v>
      </c>
      <c r="E10" s="9">
        <v>18</v>
      </c>
      <c r="F10" s="9">
        <v>669</v>
      </c>
      <c r="G10" s="9">
        <v>21073.5</v>
      </c>
      <c r="H10" s="9">
        <v>135</v>
      </c>
      <c r="I10" s="9">
        <v>5057</v>
      </c>
      <c r="J10" s="9">
        <v>22756.5</v>
      </c>
      <c r="K10" s="23"/>
    </row>
    <row r="11" spans="1:11" ht="9.9499999999999993" customHeight="1" x14ac:dyDescent="0.2">
      <c r="A11" s="4" t="s">
        <v>31</v>
      </c>
      <c r="B11" s="7">
        <v>857</v>
      </c>
      <c r="C11" s="7">
        <v>63673</v>
      </c>
      <c r="D11" s="7">
        <v>859585.5</v>
      </c>
      <c r="E11" s="7">
        <v>589</v>
      </c>
      <c r="F11" s="7">
        <v>39013</v>
      </c>
      <c r="G11" s="7">
        <v>1228909.5</v>
      </c>
      <c r="H11" s="7">
        <v>579</v>
      </c>
      <c r="I11" s="7">
        <v>38366</v>
      </c>
      <c r="J11" s="7">
        <v>172647</v>
      </c>
      <c r="K11" s="23"/>
    </row>
    <row r="12" spans="1:11" ht="9.9499999999999993" customHeight="1" x14ac:dyDescent="0.2">
      <c r="A12" s="8" t="s">
        <v>32</v>
      </c>
      <c r="B12" s="9">
        <v>351</v>
      </c>
      <c r="C12" s="9">
        <v>17900</v>
      </c>
      <c r="D12" s="9">
        <v>241650</v>
      </c>
      <c r="E12" s="9">
        <v>85</v>
      </c>
      <c r="F12" s="9">
        <v>3041</v>
      </c>
      <c r="G12" s="9">
        <v>95791.5</v>
      </c>
      <c r="H12" s="9">
        <v>250</v>
      </c>
      <c r="I12" s="9">
        <v>13015</v>
      </c>
      <c r="J12" s="9">
        <v>58567.5</v>
      </c>
      <c r="K12" s="23"/>
    </row>
    <row r="13" spans="1:11" ht="9.9499999999999993" customHeight="1" x14ac:dyDescent="0.2">
      <c r="A13" s="4" t="s">
        <v>33</v>
      </c>
      <c r="B13" s="7">
        <v>261</v>
      </c>
      <c r="C13" s="7">
        <v>13039</v>
      </c>
      <c r="D13" s="7">
        <v>176026.5</v>
      </c>
      <c r="E13" s="7">
        <v>88</v>
      </c>
      <c r="F13" s="7">
        <v>4240</v>
      </c>
      <c r="G13" s="7">
        <v>133560</v>
      </c>
      <c r="H13" s="7">
        <v>97</v>
      </c>
      <c r="I13" s="7">
        <v>4481</v>
      </c>
      <c r="J13" s="7">
        <v>20164.5</v>
      </c>
      <c r="K13" s="23"/>
    </row>
    <row r="14" spans="1:11" ht="9.9499999999999993" customHeight="1" x14ac:dyDescent="0.2">
      <c r="A14" s="8" t="s">
        <v>34</v>
      </c>
      <c r="B14" s="9">
        <v>112</v>
      </c>
      <c r="C14" s="9">
        <v>5056</v>
      </c>
      <c r="D14" s="9">
        <v>68256</v>
      </c>
      <c r="E14" s="9">
        <v>24</v>
      </c>
      <c r="F14" s="9">
        <v>753</v>
      </c>
      <c r="G14" s="9">
        <v>23719.5</v>
      </c>
      <c r="H14" s="9">
        <v>74</v>
      </c>
      <c r="I14" s="9">
        <v>2797</v>
      </c>
      <c r="J14" s="9">
        <v>12586.5</v>
      </c>
      <c r="K14" s="23"/>
    </row>
    <row r="15" spans="1:11" ht="9.9499999999999993" customHeight="1" x14ac:dyDescent="0.2">
      <c r="A15" s="4" t="s">
        <v>35</v>
      </c>
      <c r="B15" s="7">
        <v>412</v>
      </c>
      <c r="C15" s="7">
        <v>46837</v>
      </c>
      <c r="D15" s="7">
        <v>632299.5</v>
      </c>
      <c r="E15" s="7">
        <v>278</v>
      </c>
      <c r="F15" s="7">
        <v>31333</v>
      </c>
      <c r="G15" s="7">
        <v>986989.5</v>
      </c>
      <c r="H15" s="7">
        <v>365</v>
      </c>
      <c r="I15" s="7">
        <v>41982</v>
      </c>
      <c r="J15" s="7">
        <v>188919</v>
      </c>
      <c r="K15" s="23"/>
    </row>
    <row r="16" spans="1:11" ht="9.9499999999999993" customHeight="1" x14ac:dyDescent="0.2">
      <c r="A16" s="8" t="s">
        <v>36</v>
      </c>
      <c r="B16" s="9">
        <v>1389</v>
      </c>
      <c r="C16" s="9">
        <v>65747</v>
      </c>
      <c r="D16" s="9">
        <v>887584.52</v>
      </c>
      <c r="E16" s="9">
        <v>278</v>
      </c>
      <c r="F16" s="9">
        <v>13192</v>
      </c>
      <c r="G16" s="9">
        <v>415548</v>
      </c>
      <c r="H16" s="9">
        <v>953</v>
      </c>
      <c r="I16" s="9">
        <v>42777</v>
      </c>
      <c r="J16" s="9">
        <v>192496.5</v>
      </c>
      <c r="K16" s="23"/>
    </row>
    <row r="17" spans="1:18" ht="9.9499999999999993" customHeight="1" x14ac:dyDescent="0.2">
      <c r="A17" s="4" t="s">
        <v>37</v>
      </c>
      <c r="B17" s="7">
        <v>836</v>
      </c>
      <c r="C17" s="7">
        <v>79560</v>
      </c>
      <c r="D17" s="7">
        <v>1074060</v>
      </c>
      <c r="E17" s="7">
        <v>267</v>
      </c>
      <c r="F17" s="7">
        <v>23165</v>
      </c>
      <c r="G17" s="7">
        <v>729697.5</v>
      </c>
      <c r="H17" s="7">
        <v>600</v>
      </c>
      <c r="I17" s="7">
        <v>52821</v>
      </c>
      <c r="J17" s="7">
        <v>237694.5</v>
      </c>
      <c r="K17" s="23"/>
    </row>
    <row r="18" spans="1:18" ht="9.9499999999999993" customHeight="1" x14ac:dyDescent="0.2">
      <c r="A18" s="8" t="s">
        <v>12</v>
      </c>
      <c r="B18" s="9">
        <v>698</v>
      </c>
      <c r="C18" s="9">
        <v>102857</v>
      </c>
      <c r="D18" s="9">
        <v>1388569.5</v>
      </c>
      <c r="E18" s="9">
        <v>347</v>
      </c>
      <c r="F18" s="9">
        <v>27568</v>
      </c>
      <c r="G18" s="9">
        <v>868392</v>
      </c>
      <c r="H18" s="9">
        <v>354</v>
      </c>
      <c r="I18" s="9">
        <v>28154</v>
      </c>
      <c r="J18" s="9">
        <v>126693</v>
      </c>
      <c r="K18" s="23"/>
    </row>
    <row r="19" spans="1:18" ht="9.9499999999999993" customHeight="1" x14ac:dyDescent="0.2">
      <c r="A19" s="4" t="s">
        <v>13</v>
      </c>
      <c r="B19" s="7">
        <v>278</v>
      </c>
      <c r="C19" s="7">
        <v>22307</v>
      </c>
      <c r="D19" s="7">
        <v>301144.5</v>
      </c>
      <c r="E19" s="7">
        <v>150</v>
      </c>
      <c r="F19" s="7">
        <v>10496</v>
      </c>
      <c r="G19" s="7">
        <v>330624</v>
      </c>
      <c r="H19" s="7">
        <v>200</v>
      </c>
      <c r="I19" s="7">
        <v>15309</v>
      </c>
      <c r="J19" s="7">
        <v>68890.5</v>
      </c>
      <c r="K19" s="23"/>
    </row>
    <row r="20" spans="1:18" ht="9.9499999999999993" customHeight="1" thickBot="1" x14ac:dyDescent="0.25">
      <c r="A20" s="8" t="s">
        <v>14</v>
      </c>
      <c r="B20" s="9">
        <v>313</v>
      </c>
      <c r="C20" s="9">
        <v>18843</v>
      </c>
      <c r="D20" s="9">
        <v>254380.5</v>
      </c>
      <c r="E20" s="9">
        <v>122</v>
      </c>
      <c r="F20" s="9">
        <v>6333</v>
      </c>
      <c r="G20" s="9">
        <v>199489.5</v>
      </c>
      <c r="H20" s="9">
        <v>67</v>
      </c>
      <c r="I20" s="9">
        <v>4187</v>
      </c>
      <c r="J20" s="9">
        <v>18841.5</v>
      </c>
      <c r="K20" s="23"/>
    </row>
    <row r="21" spans="1:18" ht="9.9499999999999993" customHeight="1" thickBot="1" x14ac:dyDescent="0.25">
      <c r="A21" s="4" t="s">
        <v>15</v>
      </c>
      <c r="B21" s="7">
        <v>58</v>
      </c>
      <c r="C21" s="7">
        <v>3829</v>
      </c>
      <c r="D21" s="7">
        <v>51691.5</v>
      </c>
      <c r="E21" s="7">
        <v>26</v>
      </c>
      <c r="F21" s="7">
        <v>1441</v>
      </c>
      <c r="G21" s="7">
        <v>45391.5</v>
      </c>
      <c r="H21" s="7">
        <v>16</v>
      </c>
      <c r="I21" s="7">
        <v>1050</v>
      </c>
      <c r="J21" s="7">
        <v>4725</v>
      </c>
      <c r="K21" s="23"/>
      <c r="M21" s="36" t="s">
        <v>47</v>
      </c>
      <c r="N21" s="37"/>
      <c r="O21" s="37"/>
      <c r="P21" s="37"/>
      <c r="Q21" s="37"/>
      <c r="R21" s="38"/>
    </row>
    <row r="22" spans="1:18" ht="9.9499999999999993" customHeight="1" thickBot="1" x14ac:dyDescent="0.25">
      <c r="A22" s="8" t="s">
        <v>16</v>
      </c>
      <c r="B22" s="9">
        <v>2238</v>
      </c>
      <c r="C22" s="9">
        <v>199898</v>
      </c>
      <c r="D22" s="9">
        <v>2698623</v>
      </c>
      <c r="E22" s="9">
        <v>1142</v>
      </c>
      <c r="F22" s="9">
        <v>101785</v>
      </c>
      <c r="G22" s="9">
        <v>3206227.5</v>
      </c>
      <c r="H22" s="9">
        <v>1043</v>
      </c>
      <c r="I22" s="9">
        <v>97060</v>
      </c>
      <c r="J22" s="9">
        <v>436770</v>
      </c>
      <c r="K22" s="23"/>
      <c r="M22" s="26"/>
      <c r="N22" s="27" t="s">
        <v>48</v>
      </c>
      <c r="O22" s="28" t="s">
        <v>49</v>
      </c>
      <c r="P22" s="28" t="s">
        <v>50</v>
      </c>
      <c r="Q22" s="28" t="s">
        <v>51</v>
      </c>
      <c r="R22" s="27" t="s">
        <v>52</v>
      </c>
    </row>
    <row r="23" spans="1:18" ht="9.9499999999999993" customHeight="1" thickBot="1" x14ac:dyDescent="0.25">
      <c r="A23" s="4" t="s">
        <v>17</v>
      </c>
      <c r="B23" s="7">
        <v>603</v>
      </c>
      <c r="C23" s="7">
        <v>39459</v>
      </c>
      <c r="D23" s="7">
        <v>532696.5</v>
      </c>
      <c r="E23" s="7">
        <v>360</v>
      </c>
      <c r="F23" s="7">
        <v>14908</v>
      </c>
      <c r="G23" s="7">
        <v>469602</v>
      </c>
      <c r="H23" s="7">
        <v>496</v>
      </c>
      <c r="I23" s="7">
        <v>22803</v>
      </c>
      <c r="J23" s="7">
        <v>102613.5</v>
      </c>
      <c r="K23" s="23"/>
      <c r="M23" s="26" t="s">
        <v>23</v>
      </c>
      <c r="N23" s="27" t="s">
        <v>46</v>
      </c>
      <c r="O23" s="33">
        <f>B35</f>
        <v>12814</v>
      </c>
      <c r="P23" s="33">
        <f>B36+B37</f>
        <v>9634</v>
      </c>
      <c r="Q23" s="33">
        <f>B38+B39+B40</f>
        <v>4930</v>
      </c>
      <c r="R23" s="33">
        <f>O23+P23+Q23</f>
        <v>27378</v>
      </c>
    </row>
    <row r="24" spans="1:18" ht="9.9499999999999993" customHeight="1" thickBot="1" x14ac:dyDescent="0.25">
      <c r="A24" s="8" t="s">
        <v>18</v>
      </c>
      <c r="B24" s="9">
        <v>1974</v>
      </c>
      <c r="C24" s="9">
        <v>160073</v>
      </c>
      <c r="D24" s="9">
        <v>2160985.5</v>
      </c>
      <c r="E24" s="9">
        <v>1066</v>
      </c>
      <c r="F24" s="9">
        <v>70855</v>
      </c>
      <c r="G24" s="9">
        <v>2231932.5</v>
      </c>
      <c r="H24" s="9">
        <v>1121</v>
      </c>
      <c r="I24" s="9">
        <v>77467</v>
      </c>
      <c r="J24" s="9">
        <v>348601.5</v>
      </c>
      <c r="K24" s="23"/>
      <c r="M24" s="26" t="s">
        <v>45</v>
      </c>
      <c r="N24" s="27" t="s">
        <v>46</v>
      </c>
      <c r="O24" s="33">
        <f>C35</f>
        <v>1058245</v>
      </c>
      <c r="P24" s="33">
        <f>C36+C37</f>
        <v>757485</v>
      </c>
      <c r="Q24" s="33">
        <f>C38+C39+C40</f>
        <v>282146</v>
      </c>
      <c r="R24" s="33">
        <f>O24+P24+Q24</f>
        <v>2097876</v>
      </c>
    </row>
    <row r="25" spans="1:18" ht="9.9499999999999993" customHeight="1" thickBot="1" x14ac:dyDescent="0.25">
      <c r="A25" s="4" t="s">
        <v>19</v>
      </c>
      <c r="B25" s="7">
        <v>1575</v>
      </c>
      <c r="C25" s="7">
        <v>206134</v>
      </c>
      <c r="D25" s="7">
        <v>2782809</v>
      </c>
      <c r="E25" s="7">
        <v>777</v>
      </c>
      <c r="F25" s="7">
        <v>91406</v>
      </c>
      <c r="G25" s="7">
        <v>2879289</v>
      </c>
      <c r="H25" s="7">
        <v>1019</v>
      </c>
      <c r="I25" s="7">
        <v>90629</v>
      </c>
      <c r="J25" s="7">
        <v>407830.5</v>
      </c>
      <c r="K25" s="23"/>
      <c r="M25" s="30"/>
      <c r="N25"/>
      <c r="O25"/>
      <c r="P25"/>
      <c r="Q25"/>
      <c r="R25"/>
    </row>
    <row r="26" spans="1:18" ht="9.9499999999999993" customHeight="1" thickBot="1" x14ac:dyDescent="0.25">
      <c r="A26" s="8" t="s">
        <v>20</v>
      </c>
      <c r="B26" s="9">
        <v>309</v>
      </c>
      <c r="C26" s="9">
        <v>28835</v>
      </c>
      <c r="D26" s="9">
        <v>389272.5</v>
      </c>
      <c r="E26" s="9">
        <v>24</v>
      </c>
      <c r="F26" s="9">
        <v>1025</v>
      </c>
      <c r="G26" s="9">
        <v>32287.5</v>
      </c>
      <c r="H26" s="9">
        <v>217</v>
      </c>
      <c r="I26" s="9">
        <v>20644</v>
      </c>
      <c r="J26" s="9">
        <v>92898</v>
      </c>
      <c r="K26" s="23"/>
      <c r="M26" s="36" t="s">
        <v>53</v>
      </c>
      <c r="N26" s="37"/>
      <c r="O26" s="37"/>
      <c r="P26" s="37"/>
      <c r="Q26" s="37"/>
      <c r="R26" s="38"/>
    </row>
    <row r="27" spans="1:18" ht="9.9499999999999993" customHeight="1" thickBot="1" x14ac:dyDescent="0.25">
      <c r="A27" s="4" t="s">
        <v>21</v>
      </c>
      <c r="B27" s="7">
        <v>1656</v>
      </c>
      <c r="C27" s="7">
        <v>123279</v>
      </c>
      <c r="D27" s="7">
        <v>1664266.5</v>
      </c>
      <c r="E27" s="7">
        <v>584</v>
      </c>
      <c r="F27" s="7">
        <v>48714</v>
      </c>
      <c r="G27" s="7">
        <v>1534491</v>
      </c>
      <c r="H27" s="7">
        <v>1335</v>
      </c>
      <c r="I27" s="7">
        <v>86806</v>
      </c>
      <c r="J27" s="7">
        <v>390627</v>
      </c>
      <c r="K27" s="23"/>
      <c r="M27" s="26"/>
      <c r="N27" s="27" t="s">
        <v>48</v>
      </c>
      <c r="O27" s="28" t="s">
        <v>49</v>
      </c>
      <c r="P27" s="28" t="s">
        <v>50</v>
      </c>
      <c r="Q27" s="28" t="s">
        <v>51</v>
      </c>
      <c r="R27" s="27" t="s">
        <v>52</v>
      </c>
    </row>
    <row r="28" spans="1:18" ht="9.9499999999999993" customHeight="1" thickBot="1" x14ac:dyDescent="0.25">
      <c r="A28" s="8" t="s">
        <v>22</v>
      </c>
      <c r="B28" s="9">
        <v>653</v>
      </c>
      <c r="C28" s="9">
        <v>49383</v>
      </c>
      <c r="D28" s="9">
        <v>666670.5</v>
      </c>
      <c r="E28" s="9">
        <v>44</v>
      </c>
      <c r="F28" s="9">
        <v>1572</v>
      </c>
      <c r="G28" s="9">
        <v>49518</v>
      </c>
      <c r="H28" s="9">
        <v>336</v>
      </c>
      <c r="I28" s="9">
        <v>19615</v>
      </c>
      <c r="J28" s="9">
        <v>88267.5</v>
      </c>
      <c r="K28" s="23"/>
      <c r="M28" s="26" t="s">
        <v>23</v>
      </c>
      <c r="N28" s="29" t="s">
        <v>46</v>
      </c>
      <c r="O28" s="33">
        <f>E35</f>
        <v>6466</v>
      </c>
      <c r="P28" s="33">
        <f>E36+E37</f>
        <v>5352</v>
      </c>
      <c r="Q28" s="33">
        <f>E38+E39+E40</f>
        <v>1968</v>
      </c>
      <c r="R28" s="33">
        <f>O28+P28+Q28</f>
        <v>13786</v>
      </c>
    </row>
    <row r="29" spans="1:18" ht="9.9499999999999993" customHeight="1" thickBot="1" x14ac:dyDescent="0.25">
      <c r="A29" s="4" t="s">
        <v>3</v>
      </c>
      <c r="B29" s="7">
        <v>162</v>
      </c>
      <c r="C29" s="7">
        <v>11943</v>
      </c>
      <c r="D29" s="7">
        <v>161230.5</v>
      </c>
      <c r="E29" s="7">
        <v>54</v>
      </c>
      <c r="F29" s="7">
        <v>2801</v>
      </c>
      <c r="G29" s="7">
        <v>88231.5</v>
      </c>
      <c r="H29" s="7">
        <v>69</v>
      </c>
      <c r="I29" s="7">
        <v>5032</v>
      </c>
      <c r="J29" s="7">
        <v>22644</v>
      </c>
      <c r="K29" s="23"/>
      <c r="M29" s="26" t="s">
        <v>45</v>
      </c>
      <c r="N29" s="29" t="s">
        <v>46</v>
      </c>
      <c r="O29" s="33">
        <f>F35</f>
        <v>494089</v>
      </c>
      <c r="P29" s="33">
        <f>F36+F37</f>
        <v>343405</v>
      </c>
      <c r="Q29" s="33">
        <f>F38+F39+F40</f>
        <v>87872</v>
      </c>
      <c r="R29" s="33">
        <f>O29+P29+Q29</f>
        <v>925366</v>
      </c>
    </row>
    <row r="30" spans="1:18" ht="9.9499999999999993" customHeight="1" thickBot="1" x14ac:dyDescent="0.25">
      <c r="A30" s="8" t="s">
        <v>4</v>
      </c>
      <c r="B30" s="9">
        <v>88</v>
      </c>
      <c r="C30" s="9">
        <v>4162</v>
      </c>
      <c r="D30" s="9">
        <v>56187</v>
      </c>
      <c r="E30" s="9">
        <v>5</v>
      </c>
      <c r="F30" s="9">
        <v>138</v>
      </c>
      <c r="G30" s="9">
        <v>4347</v>
      </c>
      <c r="H30" s="9">
        <v>20</v>
      </c>
      <c r="I30" s="9">
        <v>900</v>
      </c>
      <c r="J30" s="9">
        <v>4050</v>
      </c>
      <c r="K30" s="23"/>
      <c r="M30" s="31"/>
      <c r="N30"/>
      <c r="O30"/>
      <c r="P30"/>
      <c r="Q30"/>
      <c r="R30"/>
    </row>
    <row r="31" spans="1:18" ht="9.9499999999999993" customHeight="1" thickBot="1" x14ac:dyDescent="0.25">
      <c r="A31" s="4" t="s">
        <v>5</v>
      </c>
      <c r="B31" s="7">
        <v>627</v>
      </c>
      <c r="C31" s="7">
        <v>64321</v>
      </c>
      <c r="D31" s="7">
        <v>868333.5</v>
      </c>
      <c r="E31" s="7">
        <v>271</v>
      </c>
      <c r="F31" s="7">
        <v>24972</v>
      </c>
      <c r="G31" s="7">
        <v>786618</v>
      </c>
      <c r="H31" s="7">
        <v>442</v>
      </c>
      <c r="I31" s="7">
        <v>45026</v>
      </c>
      <c r="J31" s="7">
        <v>202617</v>
      </c>
      <c r="K31" s="23"/>
      <c r="M31" s="36" t="s">
        <v>44</v>
      </c>
      <c r="N31" s="37"/>
      <c r="O31" s="37"/>
      <c r="P31" s="37"/>
      <c r="Q31" s="37"/>
      <c r="R31" s="38"/>
    </row>
    <row r="32" spans="1:18" ht="9.9499999999999993" customHeight="1" thickBot="1" x14ac:dyDescent="0.25">
      <c r="A32" s="19" t="s">
        <v>38</v>
      </c>
      <c r="B32" s="20">
        <v>27378</v>
      </c>
      <c r="C32" s="20">
        <v>2097876</v>
      </c>
      <c r="D32" s="20">
        <v>28321326.079999998</v>
      </c>
      <c r="E32" s="20">
        <v>13786</v>
      </c>
      <c r="F32" s="20">
        <v>925366</v>
      </c>
      <c r="G32" s="20">
        <v>29149029</v>
      </c>
      <c r="H32" s="20">
        <v>19869</v>
      </c>
      <c r="I32" s="20">
        <v>1342266</v>
      </c>
      <c r="J32" s="20">
        <v>6040197</v>
      </c>
      <c r="K32" s="23"/>
      <c r="M32" s="26"/>
      <c r="N32" s="27" t="s">
        <v>48</v>
      </c>
      <c r="O32" s="28" t="s">
        <v>49</v>
      </c>
      <c r="P32" s="28" t="s">
        <v>50</v>
      </c>
      <c r="Q32" s="28" t="s">
        <v>51</v>
      </c>
      <c r="R32" s="27" t="s">
        <v>52</v>
      </c>
    </row>
    <row r="33" spans="1:18" ht="9.9499999999999993" customHeight="1" thickBo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2"/>
      <c r="M33" s="32" t="s">
        <v>23</v>
      </c>
      <c r="N33" s="29" t="s">
        <v>46</v>
      </c>
      <c r="O33" s="33">
        <f>H35</f>
        <v>9008</v>
      </c>
      <c r="P33" s="33">
        <f>H36+H37</f>
        <v>7303</v>
      </c>
      <c r="Q33" s="33">
        <f>H38+H39+H40</f>
        <v>3558</v>
      </c>
      <c r="R33" s="33">
        <f>O33+P33+Q33</f>
        <v>19869</v>
      </c>
    </row>
    <row r="34" spans="1:18" ht="9.9499999999999993" customHeight="1" thickBot="1" x14ac:dyDescent="0.25">
      <c r="A34" s="19" t="s">
        <v>6</v>
      </c>
      <c r="B34" s="21"/>
      <c r="C34" s="21"/>
      <c r="D34" s="21"/>
      <c r="E34" s="21"/>
      <c r="F34" s="21"/>
      <c r="G34" s="21"/>
      <c r="H34" s="21"/>
      <c r="I34" s="21"/>
      <c r="J34" s="21"/>
      <c r="K34" s="2"/>
      <c r="M34" s="32" t="s">
        <v>45</v>
      </c>
      <c r="N34" s="29" t="s">
        <v>46</v>
      </c>
      <c r="O34" s="33">
        <f>I35</f>
        <v>653010</v>
      </c>
      <c r="P34" s="33">
        <f>I36+I37</f>
        <v>508767</v>
      </c>
      <c r="Q34" s="33">
        <f>I38+I39+I40</f>
        <v>180489</v>
      </c>
      <c r="R34" s="33">
        <f>O34+P34+Q34</f>
        <v>1342266</v>
      </c>
    </row>
    <row r="35" spans="1:18" ht="9.9499999999999993" customHeight="1" x14ac:dyDescent="0.2">
      <c r="A35" s="4" t="s">
        <v>39</v>
      </c>
      <c r="B35" s="7">
        <v>12814</v>
      </c>
      <c r="C35" s="7">
        <v>1058245</v>
      </c>
      <c r="D35" s="7">
        <v>14286307.5</v>
      </c>
      <c r="E35" s="7">
        <v>6466</v>
      </c>
      <c r="F35" s="7">
        <v>494089</v>
      </c>
      <c r="G35" s="7">
        <v>15563803.5</v>
      </c>
      <c r="H35" s="7">
        <v>9008</v>
      </c>
      <c r="I35" s="7">
        <v>653010</v>
      </c>
      <c r="J35" s="7">
        <v>2938545</v>
      </c>
      <c r="K35" s="2"/>
    </row>
    <row r="36" spans="1:18" ht="9.9499999999999993" customHeight="1" x14ac:dyDescent="0.2">
      <c r="A36" s="8" t="s">
        <v>40</v>
      </c>
      <c r="B36" s="9">
        <v>5141</v>
      </c>
      <c r="C36" s="9">
        <v>451807</v>
      </c>
      <c r="D36" s="9">
        <v>6099394.5199999996</v>
      </c>
      <c r="E36" s="9">
        <v>2982</v>
      </c>
      <c r="F36" s="9">
        <v>207500</v>
      </c>
      <c r="G36" s="9">
        <v>6536250</v>
      </c>
      <c r="H36" s="9">
        <v>3939</v>
      </c>
      <c r="I36" s="9">
        <v>294624</v>
      </c>
      <c r="J36" s="9">
        <v>1325808</v>
      </c>
      <c r="K36" s="2"/>
    </row>
    <row r="37" spans="1:18" ht="9.9499999999999993" customHeight="1" x14ac:dyDescent="0.2">
      <c r="A37" s="4" t="s">
        <v>7</v>
      </c>
      <c r="B37" s="7">
        <v>4493</v>
      </c>
      <c r="C37" s="7">
        <v>305678</v>
      </c>
      <c r="D37" s="7">
        <v>4126653.03</v>
      </c>
      <c r="E37" s="7">
        <v>2370</v>
      </c>
      <c r="F37" s="7">
        <v>135905</v>
      </c>
      <c r="G37" s="7">
        <v>4281007.5</v>
      </c>
      <c r="H37" s="7">
        <v>3364</v>
      </c>
      <c r="I37" s="7">
        <v>214143</v>
      </c>
      <c r="J37" s="7">
        <v>963643.5</v>
      </c>
      <c r="K37" s="2"/>
    </row>
    <row r="38" spans="1:18" ht="9.9499999999999993" customHeight="1" x14ac:dyDescent="0.2">
      <c r="A38" s="8" t="s">
        <v>8</v>
      </c>
      <c r="B38" s="9">
        <v>3387</v>
      </c>
      <c r="C38" s="9">
        <v>193185</v>
      </c>
      <c r="D38" s="9">
        <v>2607997.52</v>
      </c>
      <c r="E38" s="9">
        <v>1502</v>
      </c>
      <c r="F38" s="9">
        <v>70230</v>
      </c>
      <c r="G38" s="9">
        <v>2212245</v>
      </c>
      <c r="H38" s="9">
        <v>2455</v>
      </c>
      <c r="I38" s="9">
        <v>129878</v>
      </c>
      <c r="J38" s="9">
        <v>584451</v>
      </c>
      <c r="K38" s="2"/>
    </row>
    <row r="39" spans="1:18" ht="9.9499999999999993" customHeight="1" x14ac:dyDescent="0.2">
      <c r="A39" s="4" t="s">
        <v>9</v>
      </c>
      <c r="B39" s="7">
        <v>1217</v>
      </c>
      <c r="C39" s="7">
        <v>72340</v>
      </c>
      <c r="D39" s="7">
        <v>976590.01</v>
      </c>
      <c r="E39" s="7">
        <v>389</v>
      </c>
      <c r="F39" s="7">
        <v>15594</v>
      </c>
      <c r="G39" s="7">
        <v>491211</v>
      </c>
      <c r="H39" s="7">
        <v>873</v>
      </c>
      <c r="I39" s="7">
        <v>41806</v>
      </c>
      <c r="J39" s="7">
        <v>188127</v>
      </c>
      <c r="K39" s="2"/>
    </row>
    <row r="40" spans="1:18" ht="9.9499999999999993" customHeight="1" x14ac:dyDescent="0.2">
      <c r="A40" s="10" t="s">
        <v>10</v>
      </c>
      <c r="B40" s="11">
        <v>326</v>
      </c>
      <c r="C40" s="11">
        <v>16621</v>
      </c>
      <c r="D40" s="11">
        <v>224383.5</v>
      </c>
      <c r="E40" s="11">
        <v>77</v>
      </c>
      <c r="F40" s="11">
        <v>2048</v>
      </c>
      <c r="G40" s="11">
        <v>64512</v>
      </c>
      <c r="H40" s="11">
        <v>230</v>
      </c>
      <c r="I40" s="11">
        <v>8805</v>
      </c>
      <c r="J40" s="11">
        <v>39622.5</v>
      </c>
      <c r="K40" s="2"/>
    </row>
    <row r="41" spans="1:18" ht="10.35" customHeight="1" x14ac:dyDescent="0.2">
      <c r="B41" s="6"/>
      <c r="C41" s="6"/>
      <c r="D41" s="6"/>
      <c r="E41" s="6"/>
      <c r="F41" s="6"/>
      <c r="G41" s="6"/>
      <c r="H41" s="6"/>
      <c r="I41" s="6"/>
      <c r="J41" s="6"/>
      <c r="K41" s="2"/>
    </row>
    <row r="42" spans="1:18" ht="10.35" customHeight="1" x14ac:dyDescent="0.2">
      <c r="A42" s="5" t="s">
        <v>11</v>
      </c>
      <c r="B42" s="6"/>
      <c r="C42" s="6"/>
      <c r="D42" s="6"/>
      <c r="E42" s="6"/>
      <c r="F42" s="6"/>
      <c r="G42" s="6"/>
      <c r="H42" s="6"/>
      <c r="I42" s="6"/>
      <c r="J42" s="6"/>
      <c r="K42" s="2"/>
    </row>
    <row r="43" spans="1:18" ht="10.35" customHeight="1" x14ac:dyDescent="0.2">
      <c r="A43" s="2"/>
      <c r="B43" s="6">
        <f>B36+B37</f>
        <v>9634</v>
      </c>
      <c r="C43" s="35">
        <f t="shared" ref="C43:I43" si="0">C36+C37</f>
        <v>757485</v>
      </c>
      <c r="D43" s="35"/>
      <c r="E43" s="35">
        <f t="shared" si="0"/>
        <v>5352</v>
      </c>
      <c r="F43" s="35">
        <f t="shared" si="0"/>
        <v>343405</v>
      </c>
      <c r="G43" s="35"/>
      <c r="H43" s="35">
        <f t="shared" si="0"/>
        <v>7303</v>
      </c>
      <c r="I43" s="35">
        <f t="shared" si="0"/>
        <v>508767</v>
      </c>
      <c r="J43" s="35"/>
      <c r="K43" s="2"/>
    </row>
    <row r="44" spans="1:18" ht="10.35" customHeight="1" x14ac:dyDescent="0.2">
      <c r="A44" s="2"/>
      <c r="B44" s="34">
        <f>B38+B39+B40</f>
        <v>4930</v>
      </c>
      <c r="C44" s="34">
        <f t="shared" ref="C44:I44" si="1">C38+C39+C40</f>
        <v>282146</v>
      </c>
      <c r="D44" s="34"/>
      <c r="E44" s="34">
        <f t="shared" si="1"/>
        <v>1968</v>
      </c>
      <c r="F44" s="34">
        <f t="shared" si="1"/>
        <v>87872</v>
      </c>
      <c r="G44" s="34"/>
      <c r="H44" s="34">
        <f t="shared" si="1"/>
        <v>3558</v>
      </c>
      <c r="I44" s="34">
        <f t="shared" si="1"/>
        <v>180489</v>
      </c>
      <c r="J44" s="34"/>
    </row>
    <row r="45" spans="1:18" ht="10.35" customHeight="1" x14ac:dyDescent="0.2">
      <c r="A45" s="24"/>
    </row>
    <row r="46" spans="1:18" ht="10.35" customHeight="1" x14ac:dyDescent="0.2">
      <c r="A46" s="25"/>
      <c r="B46" s="34">
        <f>SUM(B35:B40)</f>
        <v>27378</v>
      </c>
      <c r="C46" s="34">
        <f t="shared" ref="C46:I46" si="2">SUM(C35:C40)</f>
        <v>2097876</v>
      </c>
      <c r="D46" s="34"/>
      <c r="E46" s="34">
        <f t="shared" si="2"/>
        <v>13786</v>
      </c>
      <c r="F46" s="34">
        <f t="shared" si="2"/>
        <v>925366</v>
      </c>
      <c r="G46" s="34"/>
      <c r="H46" s="34">
        <f t="shared" si="2"/>
        <v>19869</v>
      </c>
      <c r="I46" s="34">
        <f t="shared" si="2"/>
        <v>1342266</v>
      </c>
      <c r="J46" s="34"/>
    </row>
    <row r="47" spans="1:18" ht="10.35" customHeight="1" x14ac:dyDescent="0.2"/>
    <row r="48" spans="1:18" ht="10.35" customHeight="1" x14ac:dyDescent="0.2">
      <c r="A48" s="22"/>
    </row>
    <row r="49" spans="1:1" ht="10.35" customHeight="1" x14ac:dyDescent="0.2">
      <c r="A49" s="22"/>
    </row>
    <row r="50" spans="1:1" ht="10.35" customHeight="1" x14ac:dyDescent="0.2">
      <c r="A50" s="22"/>
    </row>
    <row r="51" spans="1:1" ht="10.35" customHeight="1" x14ac:dyDescent="0.2">
      <c r="A51" s="22"/>
    </row>
    <row r="52" spans="1:1" ht="10.35" customHeight="1" x14ac:dyDescent="0.2">
      <c r="A52" s="22"/>
    </row>
    <row r="53" spans="1:1" ht="10.35" customHeight="1" x14ac:dyDescent="0.2">
      <c r="A53" s="22"/>
    </row>
    <row r="54" spans="1:1" ht="10.35" customHeight="1" x14ac:dyDescent="0.2">
      <c r="A54" s="22"/>
    </row>
    <row r="55" spans="1:1" ht="10.35" customHeight="1" x14ac:dyDescent="0.2">
      <c r="A55" s="22"/>
    </row>
    <row r="56" spans="1:1" ht="10.35" customHeight="1" x14ac:dyDescent="0.2"/>
    <row r="57" spans="1:1" ht="10.35" customHeight="1" x14ac:dyDescent="0.2"/>
  </sheetData>
  <mergeCells count="9">
    <mergeCell ref="M21:R21"/>
    <mergeCell ref="M26:R26"/>
    <mergeCell ref="M31:R31"/>
    <mergeCell ref="B2:D2"/>
    <mergeCell ref="E2:G2"/>
    <mergeCell ref="H2:J2"/>
    <mergeCell ref="E3:G3"/>
    <mergeCell ref="H3:J3"/>
    <mergeCell ref="B3:D3"/>
  </mergeCells>
  <phoneticPr fontId="1" type="noConversion"/>
  <pageMargins left="0.75000000000000011" right="0.75000000000000011" top="1" bottom="1" header="0.5" footer="0.5"/>
  <pageSetup paperSize="9" scale="92" orientation="portrait" horizontalDpi="4294967292" verticalDpi="4294967292" r:id="rId1"/>
  <headerFooter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31_AB20_statdz2019_anhaenge_tab_biodiversitaet_hochstamm_feldobstbaeume_d"/>
    <f:field ref="objsubject" par="" edit="true" text=""/>
    <f:field ref="objcreatedby" par="" text="Karim Khadir, Lesan, BLW "/>
    <f:field ref="objcreatedat" par="" text="15.01.2020 15:13:52"/>
    <f:field ref="objchangedby" par="" text="Gréverath, Félix, BLW"/>
    <f:field ref="objmodifiedat" par="" text="17.03.2020 16:03:39"/>
    <f:field ref="doc_FSCFOLIO_1_1001_FieldDocumentNumber" par="" text=""/>
    <f:field ref="doc_FSCFOLIO_1_1001_FieldSubject" par="" edit="true" text=""/>
    <f:field ref="FSCFOLIO_1_1001_FieldCurrentUser" par="" text="BLW  Isabelle Kalbermatten"/>
    <f:field ref="CCAPRECONFIG_15_1001_Objektname" par="" edit="true" text="31_AB20_statdz2019_anhaenge_tab_biodiversitaet_hochstamm_feldobstbaeume_d"/>
    <f:field ref="CHPRECONFIG_1_1001_Objektname" par="" edit="true" text="31_AB20_statdz2019_anhaenge_tab_biodiversitaet_hochstamm_feldobstbaeum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BD1597C7-3C78-4311-9CE9-169A278E91B2}"/>
</file>

<file path=customXml/itemProps3.xml><?xml version="1.0" encoding="utf-8"?>
<ds:datastoreItem xmlns:ds="http://schemas.openxmlformats.org/officeDocument/2006/customXml" ds:itemID="{ED1CEAE5-8F70-464E-A4F7-01FA44C04767}"/>
</file>

<file path=customXml/itemProps4.xml><?xml version="1.0" encoding="utf-8"?>
<ds:datastoreItem xmlns:ds="http://schemas.openxmlformats.org/officeDocument/2006/customXml" ds:itemID="{322E7F84-4F22-492D-B2B6-51EAECA91B5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Hochstamm-Feldobstbäume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Franzelli Daniela BLW</dc:creator>
  <cp:lastModifiedBy>Wyss Louisa BLW</cp:lastModifiedBy>
  <dcterms:created xsi:type="dcterms:W3CDTF">2015-10-03T05:56:34Z</dcterms:created>
  <dcterms:modified xsi:type="dcterms:W3CDTF">2023-03-28T14:12:01Z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2020-03-17T16:02:39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Glauser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032.1-00007</vt:lpwstr>
  </property>
  <property fmtid="{D5CDD505-2E9C-101B-9397-08002B2CF9AE}" pid="21" name="FSC#EVDCFG@15.1400:FileRespEmail">
    <vt:lpwstr>gabriela.glauser@blw.admin.ch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Gabriela Glauser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ggl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+41 58 462 26 32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31_AB20_statdz2019_anhaenge_tab_biodiversitaet_hochstamm_feldobstbaeume_d</vt:lpwstr>
  </property>
  <property fmtid="{D5CDD505-2E9C-101B-9397-08002B2CF9AE}" pid="47" name="FSC#EVDCFG@15.1400:UserFunction">
    <vt:lpwstr>Sekretariat - D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BLW-FBKSD</vt:lpwstr>
  </property>
  <property fmtid="{D5CDD505-2E9C-101B-9397-08002B2CF9AE}" pid="57" name="FSC#EVDCFG@15.1400:ResponsibleEditorFirstname">
    <vt:lpwstr>Gabriela</vt:lpwstr>
  </property>
  <property fmtid="{D5CDD505-2E9C-101B-9397-08002B2CF9AE}" pid="58" name="FSC#EVDCFG@15.1400:ResponsibleEditorSurname">
    <vt:lpwstr>Glauser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032.1-00007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7</vt:lpwstr>
  </property>
  <property fmtid="{D5CDD505-2E9C-101B-9397-08002B2CF9AE}" pid="64" name="FSC#COOELAK@1.1001:FileRefOU">
    <vt:lpwstr>BLW-SGV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Karim Khadir Lesan, BLW </vt:lpwstr>
  </property>
  <property fmtid="{D5CDD505-2E9C-101B-9397-08002B2CF9AE}" pid="67" name="FSC#COOELAK@1.1001:OwnerExtension">
    <vt:lpwstr>+41 58 467 6542</vt:lpwstr>
  </property>
  <property fmtid="{D5CDD505-2E9C-101B-9397-08002B2CF9AE}" pid="68" name="FSC#COOELAK@1.1001:OwnerFaxExtension">
    <vt:lpwstr>+41 58 462 2634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Kommunikation und Sprachdienste (BLW-FBKSD)</vt:lpwstr>
  </property>
  <property fmtid="{D5CDD505-2E9C-101B-9397-08002B2CF9AE}" pid="74" name="FSC#COOELAK@1.1001:CreatedAt">
    <vt:lpwstr>15.01.2020</vt:lpwstr>
  </property>
  <property fmtid="{D5CDD505-2E9C-101B-9397-08002B2CF9AE}" pid="75" name="FSC#COOELAK@1.1001:OU">
    <vt:lpwstr>Kommunikation und Sprachdienste (BLW-FBKSD)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*COO.2101.101.5.1606625*</vt:lpwstr>
  </property>
  <property fmtid="{D5CDD505-2E9C-101B-9397-08002B2CF9AE}" pid="78" name="FSC#COOELAK@1.1001:RefBarCode">
    <vt:lpwstr>*COO.2101.101.2.1603862*</vt:lpwstr>
  </property>
  <property fmtid="{D5CDD505-2E9C-101B-9397-08002B2CF9AE}" pid="79" name="FSC#COOELAK@1.1001:FileRefBarCode">
    <vt:lpwstr>*032.1-00007*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isabelle.kalbermatten@blw.admin.ch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Gabriela Glauser</vt:lpwstr>
  </property>
  <property fmtid="{D5CDD505-2E9C-101B-9397-08002B2CF9AE}" pid="102" name="FSC#ATSTATECFG@1.1001:AgentPhone">
    <vt:lpwstr>+41 58 462 26 32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032.1-00007/00008/00004/00001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COO.2101.101.5.1606625</vt:lpwstr>
  </property>
  <property fmtid="{D5CDD505-2E9C-101B-9397-08002B2CF9AE}" pid="124" name="FSC#FSCFOLIO@1.1001:docpropproject">
    <vt:lpwstr/>
  </property>
  <property fmtid="{D5CDD505-2E9C-101B-9397-08002B2CF9AE}" pid="125" name="ContentTypeId">
    <vt:lpwstr>0x0101002F9FFC2F4692C040A9D99914B314900F00242779CB3C7E2A409FF6832E71E7837E</vt:lpwstr>
  </property>
</Properties>
</file>