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portal.collab.admin.ch/sites/708-portal-blw/Agrarbericht/Dokumente/Agrarbericht 2023 final/Produktion/Pflanzliche Produktion/Spezialkulturen ObstRebenGemüse/"/>
    </mc:Choice>
  </mc:AlternateContent>
  <xr:revisionPtr revIDLastSave="0" documentId="13_ncr:1_{8EFDBAE3-FEE8-4722-9490-65ED905972A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euil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 l="1"/>
  <c r="G17" i="1"/>
  <c r="F17" i="1"/>
  <c r="E17" i="1"/>
  <c r="D17" i="1"/>
  <c r="C17" i="1"/>
  <c r="I16" i="1"/>
  <c r="J16" i="1" s="1"/>
  <c r="J15" i="1"/>
  <c r="I15" i="1"/>
  <c r="I14" i="1"/>
  <c r="J14" i="1" s="1"/>
  <c r="I13" i="1"/>
  <c r="J13" i="1" s="1"/>
  <c r="I12" i="1"/>
  <c r="J12" i="1" s="1"/>
  <c r="J11" i="1"/>
  <c r="I11" i="1"/>
  <c r="I10" i="1"/>
  <c r="J10" i="1" s="1"/>
  <c r="I9" i="1"/>
  <c r="J9" i="1" s="1"/>
  <c r="I8" i="1"/>
  <c r="J8" i="1" s="1"/>
  <c r="J7" i="1"/>
  <c r="I7" i="1"/>
  <c r="I6" i="1"/>
  <c r="J6" i="1" s="1"/>
  <c r="I5" i="1"/>
  <c r="J5" i="1" s="1"/>
</calcChain>
</file>

<file path=xl/sharedStrings.xml><?xml version="1.0" encoding="utf-8"?>
<sst xmlns="http://schemas.openxmlformats.org/spreadsheetml/2006/main" count="18" uniqueCount="18">
  <si>
    <t>Johanniter</t>
  </si>
  <si>
    <t>Souvignier Gris</t>
  </si>
  <si>
    <t>Solaris</t>
  </si>
  <si>
    <t>Sauvignac</t>
  </si>
  <si>
    <t>Muscaris</t>
  </si>
  <si>
    <t>Divico</t>
  </si>
  <si>
    <t>Cabernet Jura</t>
  </si>
  <si>
    <t>Regent</t>
  </si>
  <si>
    <t>Maréchal Foch</t>
  </si>
  <si>
    <t>Léon Millot</t>
  </si>
  <si>
    <t>TOT alle Rebsorten</t>
  </si>
  <si>
    <t>Fläche in a</t>
  </si>
  <si>
    <t>Weisse Rebsorten</t>
  </si>
  <si>
    <t>Rote Rebsorten</t>
  </si>
  <si>
    <t>Entwicklung 2017-2022</t>
  </si>
  <si>
    <t xml:space="preserve">Total pilzwiderstandsfähiger Rebsorten (W+R)
</t>
  </si>
  <si>
    <t>% pilzwiderstands-fähige Rebsorten</t>
  </si>
  <si>
    <t>Pilzwiderstands-fähige Rebsorten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</si>
</sst>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5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color theme="9"/>
      <name val="Arial"/>
      <family val="2"/>
    </font>
    <font>
      <sz val="11"/>
      <color rgb="FF44546A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2" fontId="0" fillId="0" borderId="0" xfId="0" applyNumberFormat="1"/>
    <xf numFmtId="1" fontId="0" fillId="0" borderId="0" xfId="0" applyNumberFormat="1"/>
    <xf numFmtId="9" fontId="2" fillId="0" borderId="0" xfId="0" applyNumberFormat="1" applyFont="1"/>
    <xf numFmtId="165" fontId="0" fillId="2" borderId="4" xfId="1" applyNumberFormat="1" applyFont="1" applyFill="1" applyBorder="1" applyAlignment="1">
      <alignment vertical="center"/>
    </xf>
    <xf numFmtId="165" fontId="0" fillId="3" borderId="4" xfId="1" applyNumberFormat="1" applyFont="1" applyFill="1" applyBorder="1" applyAlignment="1">
      <alignment vertical="center"/>
    </xf>
    <xf numFmtId="165" fontId="0" fillId="4" borderId="4" xfId="1" applyNumberFormat="1" applyFont="1" applyFill="1" applyBorder="1"/>
    <xf numFmtId="0" fontId="0" fillId="2" borderId="3" xfId="0" applyFill="1" applyBorder="1" applyAlignment="1">
      <alignment wrapText="1"/>
    </xf>
    <xf numFmtId="165" fontId="0" fillId="2" borderId="2" xfId="1" applyNumberFormat="1" applyFont="1" applyFill="1" applyBorder="1" applyAlignment="1">
      <alignment vertical="center"/>
    </xf>
    <xf numFmtId="0" fontId="0" fillId="3" borderId="3" xfId="0" applyFill="1" applyBorder="1" applyAlignment="1">
      <alignment wrapText="1"/>
    </xf>
    <xf numFmtId="165" fontId="0" fillId="3" borderId="2" xfId="1" applyNumberFormat="1" applyFont="1" applyFill="1" applyBorder="1" applyAlignment="1">
      <alignment vertical="center"/>
    </xf>
    <xf numFmtId="0" fontId="0" fillId="4" borderId="3" xfId="0" applyFill="1" applyBorder="1" applyAlignment="1">
      <alignment wrapText="1"/>
    </xf>
    <xf numFmtId="165" fontId="0" fillId="4" borderId="2" xfId="1" applyNumberFormat="1" applyFont="1" applyFill="1" applyBorder="1"/>
    <xf numFmtId="0" fontId="2" fillId="0" borderId="0" xfId="0" applyFont="1"/>
    <xf numFmtId="9" fontId="3" fillId="0" borderId="0" xfId="0" applyNumberFormat="1" applyFont="1"/>
    <xf numFmtId="165" fontId="0" fillId="0" borderId="0" xfId="0" applyNumberFormat="1"/>
    <xf numFmtId="0" fontId="0" fillId="3" borderId="0" xfId="0" applyFill="1" applyAlignment="1">
      <alignment wrapText="1"/>
    </xf>
    <xf numFmtId="165" fontId="0" fillId="3" borderId="0" xfId="1" applyNumberFormat="1" applyFont="1" applyFill="1" applyBorder="1" applyAlignment="1">
      <alignment vertical="center"/>
    </xf>
    <xf numFmtId="10" fontId="0" fillId="0" borderId="0" xfId="0" applyNumberFormat="1"/>
    <xf numFmtId="0" fontId="0" fillId="0" borderId="0" xfId="0" quotePrefix="1" applyAlignment="1">
      <alignment wrapText="1"/>
    </xf>
    <xf numFmtId="0" fontId="4" fillId="0" borderId="0" xfId="0" applyFont="1" applyAlignment="1">
      <alignment vertical="center"/>
    </xf>
    <xf numFmtId="0" fontId="0" fillId="4" borderId="5" xfId="0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2" fontId="0" fillId="0" borderId="0" xfId="0" applyNumberFormat="1" applyAlignment="1">
      <alignment horizontal="left" vertical="center" wrapText="1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colors>
    <mruColors>
      <color rgb="FFF27A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35"/>
  <sheetViews>
    <sheetView tabSelected="1" topLeftCell="B1" zoomScale="107" workbookViewId="0">
      <selection activeCell="M24" sqref="M24"/>
    </sheetView>
  </sheetViews>
  <sheetFormatPr baseColWidth="10" defaultRowHeight="14.25" x14ac:dyDescent="0.2"/>
  <cols>
    <col min="2" max="2" width="15.625" customWidth="1"/>
    <col min="3" max="3" width="10" bestFit="1" customWidth="1"/>
    <col min="4" max="4" width="10" customWidth="1"/>
    <col min="5" max="8" width="10" bestFit="1" customWidth="1"/>
    <col min="9" max="9" width="10.625" bestFit="1" customWidth="1"/>
    <col min="10" max="10" width="10.5" bestFit="1" customWidth="1"/>
    <col min="11" max="11" width="10" bestFit="1" customWidth="1"/>
    <col min="12" max="12" width="10.5" bestFit="1" customWidth="1"/>
    <col min="13" max="13" width="12.625" bestFit="1" customWidth="1"/>
    <col min="14" max="14" width="5.5" bestFit="1" customWidth="1"/>
  </cols>
  <sheetData>
    <row r="1" spans="2:11" x14ac:dyDescent="0.2">
      <c r="B1" s="13"/>
    </row>
    <row r="3" spans="2:11" x14ac:dyDescent="0.2">
      <c r="B3" t="s">
        <v>11</v>
      </c>
      <c r="I3" s="20" t="s">
        <v>14</v>
      </c>
    </row>
    <row r="4" spans="2:11" x14ac:dyDescent="0.2">
      <c r="C4">
        <v>2017</v>
      </c>
      <c r="D4">
        <v>2018</v>
      </c>
      <c r="E4">
        <v>2019</v>
      </c>
      <c r="F4">
        <v>2020</v>
      </c>
      <c r="G4">
        <v>2021</v>
      </c>
      <c r="H4">
        <v>2022</v>
      </c>
    </row>
    <row r="5" spans="2:11" x14ac:dyDescent="0.2">
      <c r="B5" s="7" t="s">
        <v>0</v>
      </c>
      <c r="C5" s="4">
        <v>2627.28</v>
      </c>
      <c r="D5" s="4">
        <v>2875.69</v>
      </c>
      <c r="E5" s="4">
        <v>3160.25</v>
      </c>
      <c r="F5" s="4">
        <v>3421.85</v>
      </c>
      <c r="G5" s="4">
        <v>3678.95</v>
      </c>
      <c r="H5" s="8">
        <v>3928.86</v>
      </c>
      <c r="I5" s="14">
        <f>(H5-C5)/C5</f>
        <v>0.49540970128802403</v>
      </c>
      <c r="J5" t="str">
        <f>IF(I5&gt;0,"🔼","🔽")</f>
        <v>🔼</v>
      </c>
    </row>
    <row r="6" spans="2:11" x14ac:dyDescent="0.2">
      <c r="B6" s="7" t="s">
        <v>1</v>
      </c>
      <c r="C6" s="4">
        <v>731.99</v>
      </c>
      <c r="D6" s="4">
        <v>933.13</v>
      </c>
      <c r="E6" s="4">
        <v>1319.79</v>
      </c>
      <c r="F6" s="4">
        <v>1917.03</v>
      </c>
      <c r="G6" s="4">
        <v>2506.33</v>
      </c>
      <c r="H6" s="8">
        <v>3459.29</v>
      </c>
      <c r="I6" s="14">
        <f t="shared" ref="I6:I16" si="0">(H6-C6)/C6</f>
        <v>3.7258705720023499</v>
      </c>
      <c r="J6" t="str">
        <f t="shared" ref="J6:J16" si="1">IF(I6&gt;0,"🔼","🔽")</f>
        <v>🔼</v>
      </c>
    </row>
    <row r="7" spans="2:11" x14ac:dyDescent="0.2">
      <c r="B7" s="7" t="s">
        <v>2</v>
      </c>
      <c r="C7" s="4">
        <v>2429.69</v>
      </c>
      <c r="D7" s="4">
        <v>2603.79</v>
      </c>
      <c r="E7" s="4">
        <v>2981.75</v>
      </c>
      <c r="F7" s="4">
        <v>3230.56</v>
      </c>
      <c r="G7" s="4">
        <v>3318.34</v>
      </c>
      <c r="H7" s="8">
        <v>3396.25</v>
      </c>
      <c r="I7" s="14">
        <f t="shared" si="0"/>
        <v>0.39781206655993151</v>
      </c>
      <c r="J7" t="str">
        <f t="shared" si="1"/>
        <v>🔼</v>
      </c>
    </row>
    <row r="8" spans="2:11" x14ac:dyDescent="0.2">
      <c r="B8" s="7" t="s">
        <v>3</v>
      </c>
      <c r="C8" s="4">
        <v>497.13</v>
      </c>
      <c r="D8" s="4">
        <v>713.83</v>
      </c>
      <c r="E8" s="4">
        <v>902.19</v>
      </c>
      <c r="F8" s="4">
        <v>1401.18</v>
      </c>
      <c r="G8" s="4">
        <v>1782.37</v>
      </c>
      <c r="H8" s="8">
        <v>2352.7199999999998</v>
      </c>
      <c r="I8" s="14">
        <f t="shared" si="0"/>
        <v>3.7326051535815576</v>
      </c>
      <c r="J8" t="str">
        <f t="shared" si="1"/>
        <v>🔼</v>
      </c>
    </row>
    <row r="9" spans="2:11" x14ac:dyDescent="0.2">
      <c r="B9" s="7" t="s">
        <v>4</v>
      </c>
      <c r="C9" s="4">
        <v>722.22</v>
      </c>
      <c r="D9" s="4">
        <v>966.66</v>
      </c>
      <c r="E9" s="4">
        <v>1236.68</v>
      </c>
      <c r="F9" s="4">
        <v>1691.85</v>
      </c>
      <c r="G9" s="4">
        <v>2021.18</v>
      </c>
      <c r="H9" s="8">
        <v>2322.2399999999998</v>
      </c>
      <c r="I9" s="14">
        <f t="shared" si="0"/>
        <v>2.215419124366536</v>
      </c>
      <c r="J9" t="str">
        <f t="shared" si="1"/>
        <v>🔼</v>
      </c>
    </row>
    <row r="10" spans="2:11" x14ac:dyDescent="0.2">
      <c r="B10" s="9" t="s">
        <v>5</v>
      </c>
      <c r="C10" s="5">
        <v>3040.53</v>
      </c>
      <c r="D10" s="5">
        <v>4192.1099999999997</v>
      </c>
      <c r="E10" s="5">
        <v>4809.72</v>
      </c>
      <c r="F10" s="5">
        <v>6643.32</v>
      </c>
      <c r="G10" s="5">
        <v>7426.02</v>
      </c>
      <c r="H10" s="10">
        <v>8416.75</v>
      </c>
      <c r="I10" s="14">
        <f t="shared" si="0"/>
        <v>1.7681851519307485</v>
      </c>
      <c r="J10" t="str">
        <f t="shared" si="1"/>
        <v>🔼</v>
      </c>
    </row>
    <row r="11" spans="2:11" x14ac:dyDescent="0.2">
      <c r="B11" s="9" t="s">
        <v>6</v>
      </c>
      <c r="C11" s="5">
        <v>3214.59</v>
      </c>
      <c r="D11" s="5">
        <v>3299.05</v>
      </c>
      <c r="E11" s="5">
        <v>3412.25</v>
      </c>
      <c r="F11" s="5">
        <v>3759.03</v>
      </c>
      <c r="G11" s="5">
        <v>3897.64</v>
      </c>
      <c r="H11" s="10">
        <v>3931.51</v>
      </c>
      <c r="I11" s="14">
        <f t="shared" si="0"/>
        <v>0.22302066515480981</v>
      </c>
      <c r="J11" t="str">
        <f t="shared" si="1"/>
        <v>🔼</v>
      </c>
    </row>
    <row r="12" spans="2:11" x14ac:dyDescent="0.2">
      <c r="B12" s="5" t="s">
        <v>7</v>
      </c>
      <c r="C12" s="5">
        <v>3645.84</v>
      </c>
      <c r="D12" s="5">
        <v>3394.08</v>
      </c>
      <c r="E12" s="5">
        <v>3213.52</v>
      </c>
      <c r="F12" s="5">
        <v>3037.98</v>
      </c>
      <c r="G12" s="5">
        <v>2917.58</v>
      </c>
      <c r="H12" s="5">
        <v>2853.21</v>
      </c>
      <c r="I12" s="3">
        <f t="shared" si="0"/>
        <v>-0.21740668817062736</v>
      </c>
      <c r="J12" t="str">
        <f t="shared" si="1"/>
        <v>🔽</v>
      </c>
    </row>
    <row r="13" spans="2:11" x14ac:dyDescent="0.2">
      <c r="B13" s="9" t="s">
        <v>8</v>
      </c>
      <c r="C13" s="5">
        <v>1399.32</v>
      </c>
      <c r="D13" s="5">
        <v>1435.91</v>
      </c>
      <c r="E13" s="5">
        <v>1546.67</v>
      </c>
      <c r="F13" s="5">
        <v>1480.1</v>
      </c>
      <c r="G13" s="5">
        <v>1500.09</v>
      </c>
      <c r="H13" s="10">
        <v>1468.48</v>
      </c>
      <c r="I13" s="14">
        <f t="shared" si="0"/>
        <v>4.9424005945745135E-2</v>
      </c>
      <c r="J13" t="str">
        <f t="shared" si="1"/>
        <v>🔼</v>
      </c>
    </row>
    <row r="14" spans="2:11" x14ac:dyDescent="0.2">
      <c r="B14" s="9" t="s">
        <v>9</v>
      </c>
      <c r="C14" s="5">
        <v>778.84</v>
      </c>
      <c r="D14" s="5">
        <v>795.48</v>
      </c>
      <c r="E14" s="5">
        <v>791.06</v>
      </c>
      <c r="F14" s="5">
        <v>847.49</v>
      </c>
      <c r="G14" s="5">
        <v>875.01</v>
      </c>
      <c r="H14" s="10">
        <v>865.34</v>
      </c>
      <c r="I14" s="14">
        <f t="shared" si="0"/>
        <v>0.11106260592676287</v>
      </c>
      <c r="J14" t="str">
        <f t="shared" si="1"/>
        <v>🔼</v>
      </c>
    </row>
    <row r="15" spans="2:11" ht="28.5" x14ac:dyDescent="0.2">
      <c r="B15" s="11" t="s">
        <v>17</v>
      </c>
      <c r="C15" s="6">
        <v>25607.99</v>
      </c>
      <c r="D15" s="6">
        <v>28325</v>
      </c>
      <c r="E15" s="6">
        <v>31596.13</v>
      </c>
      <c r="F15" s="6">
        <v>36952.49</v>
      </c>
      <c r="G15" s="6">
        <v>40906.370000000003</v>
      </c>
      <c r="H15" s="12">
        <v>45611.9</v>
      </c>
      <c r="I15" s="14">
        <f t="shared" si="0"/>
        <v>0.78115892735040893</v>
      </c>
      <c r="J15" t="str">
        <f t="shared" si="1"/>
        <v>🔼</v>
      </c>
      <c r="K15" s="15"/>
    </row>
    <row r="16" spans="2:11" ht="28.5" x14ac:dyDescent="0.2">
      <c r="B16" s="16" t="s">
        <v>10</v>
      </c>
      <c r="C16" s="17">
        <v>1474804</v>
      </c>
      <c r="D16" s="17">
        <v>1471157.44</v>
      </c>
      <c r="E16" s="17">
        <v>1470373.97</v>
      </c>
      <c r="F16" s="17">
        <v>1469619.52</v>
      </c>
      <c r="G16" s="17">
        <v>1462880.33</v>
      </c>
      <c r="H16" s="17">
        <v>1460564.39</v>
      </c>
      <c r="I16" s="3">
        <f t="shared" si="0"/>
        <v>-9.6552558848498529E-3</v>
      </c>
      <c r="J16" t="str">
        <f t="shared" si="1"/>
        <v>🔽</v>
      </c>
      <c r="K16" s="15"/>
    </row>
    <row r="17" spans="2:14" ht="28.5" x14ac:dyDescent="0.2">
      <c r="B17" s="16" t="s">
        <v>16</v>
      </c>
      <c r="C17" s="18">
        <f t="shared" ref="C17:H17" si="2">C15/C16</f>
        <v>1.7363656458756555E-2</v>
      </c>
      <c r="D17" s="18">
        <f t="shared" si="2"/>
        <v>1.9253547737215673E-2</v>
      </c>
      <c r="E17" s="18">
        <f t="shared" si="2"/>
        <v>2.1488499282940925E-2</v>
      </c>
      <c r="F17" s="18">
        <f t="shared" si="2"/>
        <v>2.5144256385489488E-2</v>
      </c>
      <c r="G17" s="18">
        <f t="shared" si="2"/>
        <v>2.7962895638907116E-2</v>
      </c>
      <c r="H17" s="18">
        <f t="shared" si="2"/>
        <v>3.1228955267080014E-2</v>
      </c>
      <c r="I17" s="14"/>
    </row>
    <row r="18" spans="2:14" x14ac:dyDescent="0.2"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2:14" ht="16.5" customHeight="1" x14ac:dyDescent="0.2">
      <c r="B19" s="19"/>
      <c r="C19" s="7"/>
      <c r="D19" s="1" t="s">
        <v>12</v>
      </c>
      <c r="E19" s="1"/>
      <c r="F19" s="1"/>
      <c r="G19" s="1"/>
      <c r="H19" s="1"/>
      <c r="I19" s="1"/>
      <c r="J19" s="1"/>
      <c r="K19" s="1"/>
      <c r="L19" s="1"/>
      <c r="M19" s="1"/>
    </row>
    <row r="20" spans="2:14" x14ac:dyDescent="0.2">
      <c r="C20" s="9"/>
      <c r="D20" s="1" t="s">
        <v>13</v>
      </c>
      <c r="E20" s="1"/>
      <c r="F20" s="1"/>
      <c r="G20" s="1"/>
      <c r="H20" s="1"/>
      <c r="I20" s="1"/>
      <c r="J20" s="1"/>
      <c r="K20" s="1"/>
      <c r="L20" s="1"/>
      <c r="M20" s="1"/>
    </row>
    <row r="21" spans="2:14" ht="14.1" customHeight="1" x14ac:dyDescent="0.2">
      <c r="C21" s="21"/>
      <c r="D21" s="23" t="s">
        <v>15</v>
      </c>
      <c r="E21" s="23"/>
      <c r="F21" s="23"/>
      <c r="G21" s="23"/>
      <c r="H21" s="23"/>
      <c r="I21" s="23"/>
      <c r="J21" s="23"/>
      <c r="K21" s="23"/>
      <c r="L21" s="23"/>
      <c r="M21" s="23"/>
      <c r="N21" s="23"/>
    </row>
    <row r="22" spans="2:14" ht="32.1" customHeight="1" x14ac:dyDescent="0.2">
      <c r="C22" s="22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</row>
    <row r="23" spans="2:14" x14ac:dyDescent="0.2"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2:14" x14ac:dyDescent="0.2"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2:14" x14ac:dyDescent="0.2"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2:14" x14ac:dyDescent="0.2"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2:14" x14ac:dyDescent="0.2"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2:14" x14ac:dyDescent="0.2"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2:14" x14ac:dyDescent="0.2"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2:14" x14ac:dyDescent="0.2"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2:14" x14ac:dyDescent="0.2"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2:14" x14ac:dyDescent="0.2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3:13" x14ac:dyDescent="0.2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3:13" x14ac:dyDescent="0.2"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3:13" x14ac:dyDescent="0.2"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</sheetData>
  <mergeCells count="2">
    <mergeCell ref="C21:C22"/>
    <mergeCell ref="D21:N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8" workbookViewId="0">
      <selection activeCell="D7" sqref="D7"/>
    </sheetView>
  </sheetViews>
  <sheetFormatPr baseColWidth="10" defaultRowHeight="14.2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5e1f2621e9a813922f1a3eb2dc784ac5">
  <xsd:schema xmlns:xsd="http://www.w3.org/2001/XMLSchema" xmlns:xs="http://www.w3.org/2001/XMLSchema" xmlns:p="http://schemas.microsoft.com/office/2006/metadata/properties" xmlns:ns2="558044cc-f176-4c91-a0e4-bc704674ebff" xmlns:ns3="f5ad5d93-4a2a-405e-907b-cf4548c560e3" targetNamespace="http://schemas.microsoft.com/office/2006/metadata/properties" ma:root="true" ma:fieldsID="5893891667fdb51cd2f60e55d6c4b5bf" ns2:_="" ns3:_="">
    <xsd:import namespace="558044cc-f176-4c91-a0e4-bc704674ebff"/>
    <xsd:import namespace="f5ad5d93-4a2a-405e-907b-cf4548c560e3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6E795F-E73C-499B-8B70-522ADD9D6F6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f5ad5d93-4a2a-405e-907b-cf4548c560e3"/>
    <ds:schemaRef ds:uri="558044cc-f176-4c91-a0e4-bc704674ebff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ABA5EDB-E1C4-41D5-BDA3-D7F3316E1A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E1DB1AF-4480-4029-80BF-0C64C31A5F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Janner Elena BLW</dc:creator>
  <cp:lastModifiedBy>Glodé Marianne BLW</cp:lastModifiedBy>
  <dcterms:created xsi:type="dcterms:W3CDTF">2022-09-08T09:50:09Z</dcterms:created>
  <dcterms:modified xsi:type="dcterms:W3CDTF">2023-10-12T12:19:21Z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0x0101002F9FFC2F4692C040A9D99914B314900F00242779CB3C7E2A409FF6832E71E7837E</vt:lpwstr>
  </property>
</Properties>
</file>