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2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3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721055678\"/>
    </mc:Choice>
  </mc:AlternateContent>
  <xr:revisionPtr revIDLastSave="0" documentId="13_ncr:1_{987CD8E6-0D0F-48E8-A0DF-97870515CA0D}" xr6:coauthVersionLast="47" xr6:coauthVersionMax="47" xr10:uidLastSave="{00000000-0000-0000-0000-000000000000}"/>
  <bookViews>
    <workbookView xWindow="12255" yWindow="2070" windowWidth="21600" windowHeight="11040" xr2:uid="{00000000-000D-0000-FFFF-FFFF00000000}"/>
  </bookViews>
  <sheets>
    <sheet name="2022" sheetId="12343" r:id="rId1"/>
    <sheet name="2021" sheetId="12342" r:id="rId2"/>
    <sheet name="2020" sheetId="12340" r:id="rId3"/>
    <sheet name="2019" sheetId="12339" r:id="rId4"/>
    <sheet name="2018" sheetId="12337" r:id="rId5"/>
    <sheet name="2017" sheetId="12336" r:id="rId6"/>
    <sheet name="2016" sheetId="12335" r:id="rId7"/>
    <sheet name="2015" sheetId="12334" r:id="rId8"/>
    <sheet name="2014" sheetId="12333" r:id="rId9"/>
    <sheet name="2013" sheetId="12332" r:id="rId10"/>
    <sheet name="2012" sheetId="12331" r:id="rId11"/>
    <sheet name="2011" sheetId="12330" r:id="rId12"/>
    <sheet name="2010" sheetId="12329" r:id="rId13"/>
    <sheet name="2009" sheetId="12318" r:id="rId14"/>
    <sheet name="2008" sheetId="12320" r:id="rId15"/>
    <sheet name="2007" sheetId="12322" r:id="rId16"/>
    <sheet name="2006" sheetId="12323" r:id="rId17"/>
    <sheet name="2005" sheetId="12324" r:id="rId18"/>
    <sheet name="2004" sheetId="12325" r:id="rId19"/>
    <sheet name="2003" sheetId="12326" r:id="rId20"/>
    <sheet name="2002" sheetId="12327" r:id="rId21"/>
    <sheet name="2001" sheetId="12328" r:id="rId22"/>
    <sheet name="2000" sheetId="1232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342" l="1"/>
  <c r="D11" i="12340" l="1"/>
  <c r="E11" i="12340" s="1"/>
  <c r="D10" i="12340"/>
  <c r="E10" i="12340" s="1"/>
  <c r="D9" i="12340"/>
  <c r="E9" i="12340" s="1"/>
  <c r="D8" i="12340"/>
  <c r="E8" i="12340" s="1"/>
  <c r="E12" i="12340"/>
  <c r="D6" i="12340"/>
  <c r="E3" i="12340"/>
  <c r="C6" i="12340"/>
  <c r="E6" i="12340" s="1"/>
  <c r="C5" i="12340"/>
  <c r="E5" i="12340" s="1"/>
  <c r="D7" i="12340"/>
  <c r="D5" i="12340"/>
  <c r="C7" i="12340"/>
  <c r="D4" i="12340"/>
  <c r="D3" i="12340"/>
  <c r="E7" i="12340" l="1"/>
  <c r="D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E10" i="12324"/>
  <c r="E11" i="12324"/>
  <c r="E12" i="12324"/>
  <c r="E13" i="12324"/>
  <c r="C14" i="12324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D14" i="12320"/>
  <c r="D16" i="12320" s="1"/>
  <c r="E4" i="12318"/>
  <c r="E5" i="12318"/>
  <c r="E6" i="12318"/>
  <c r="E7" i="12318"/>
  <c r="C8" i="12318"/>
  <c r="D8" i="12318"/>
  <c r="E10" i="12318"/>
  <c r="E11" i="12318"/>
  <c r="E12" i="12318"/>
  <c r="E13" i="12318"/>
  <c r="C14" i="12318"/>
  <c r="D14" i="12318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D8" i="12330"/>
  <c r="E10" i="12330"/>
  <c r="E11" i="12330"/>
  <c r="E12" i="12330"/>
  <c r="E13" i="12330"/>
  <c r="C14" i="12330"/>
  <c r="D14" i="12330"/>
  <c r="E14" i="12330" s="1"/>
  <c r="C16" i="12318" l="1"/>
  <c r="E14" i="12320"/>
  <c r="D16" i="12318"/>
  <c r="D16" i="12324"/>
  <c r="C16" i="12323"/>
  <c r="E16" i="12323" s="1"/>
  <c r="C16" i="12330"/>
  <c r="E8" i="12318"/>
  <c r="E14" i="12324"/>
  <c r="E8" i="12329"/>
  <c r="E14" i="12318"/>
  <c r="D16" i="12323"/>
  <c r="E14" i="12329"/>
  <c r="C16" i="12320"/>
  <c r="E16" i="12320" s="1"/>
  <c r="E8" i="12322"/>
  <c r="E8" i="12324"/>
  <c r="E8" i="12325"/>
  <c r="C16" i="12327"/>
  <c r="E16" i="12327" s="1"/>
  <c r="E16" i="12328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18" l="1"/>
  <c r="E16" i="12329"/>
  <c r="E16" i="12325"/>
</calcChain>
</file>

<file path=xl/sharedStrings.xml><?xml version="1.0" encoding="utf-8"?>
<sst xmlns="http://schemas.openxmlformats.org/spreadsheetml/2006/main" count="553" uniqueCount="41">
  <si>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</si>
  <si>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</si>
  <si>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</si>
  <si>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</si>
  <si>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</si>
  <si>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</si>
  <si>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</si>
  <si>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</si>
  <si>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</si>
  <si>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</si>
  <si>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</si>
  <si>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</si>
  <si>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</si>
  <si>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</si>
  <si>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</si>
  <si>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</si>
  <si>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</si>
  <si>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</si>
  <si>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</si>
  <si>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</si>
  <si>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</si>
  <si>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</si>
  <si>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</si>
  <si>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</si>
  <si>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</si>
  <si>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</si>
  <si>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</si>
  <si>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</si>
  <si>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</si>
  <si>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</si>
  <si>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</si>
  <si>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</si>
  <si>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</si>
  <si>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</si>
  <si>
    <t>Beschäftigte in der Landwirtschaft 2019</t>
  </si>
  <si>
    <t>Teilzeitbeschäftigte (unter 75%)</t>
  </si>
  <si>
    <t>Vollzeitbeschäftigte (ab 75%)</t>
  </si>
  <si>
    <t>66 333</t>
  </si>
  <si>
    <t>Beschäftigte in der Landwirtschaft 2020</t>
  </si>
  <si>
    <t>Beschäftigte in der Landwirtschaft 2021</t>
  </si>
  <si>
    <t>Beschäftigte in der Landwirtschaft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</si>
</sst>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 wrapText="1"/>
    </xf>
    <xf numFmtId="0" fontId="25" fillId="0" borderId="0" xfId="0" applyFont="1" applyAlignment="1">
      <alignment vertical="center"/>
    </xf>
    <xf numFmtId="164" fontId="26" fillId="0" borderId="1" xfId="0" applyNumberFormat="1" applyFont="1" applyFill="1" applyBorder="1" applyAlignment="1">
      <alignment horizontal="right"/>
    </xf>
    <xf numFmtId="164" fontId="24" fillId="3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164" fontId="24" fillId="2" borderId="1" xfId="0" applyNumberFormat="1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right"/>
    </xf>
    <xf numFmtId="0" fontId="26" fillId="0" borderId="1" xfId="0" applyFont="1" applyBorder="1"/>
    <xf numFmtId="0" fontId="24" fillId="3" borderId="1" xfId="0" applyFont="1" applyFill="1" applyBorder="1"/>
    <xf numFmtId="0" fontId="26" fillId="0" borderId="0" xfId="0" applyFont="1"/>
  </cellXfs>
  <cellStyles count="219">
    <cellStyle name="Normal 2" xfId="70" xr:uid="{00000000-0005-0000-0000-000000000000}"/>
    <cellStyle name="Normal_Bz2002t33_haupt" xfId="1" xr:uid="{00000000-0005-0000-0000-000001000000}"/>
    <cellStyle name="Normale 2" xfId="89" xr:uid="{00000000-0005-0000-0000-000002000000}"/>
    <cellStyle name="Normale 2 2" xfId="93" xr:uid="{00000000-0005-0000-0000-000003000000}"/>
    <cellStyle name="Normale 2 3" xfId="174" xr:uid="{00000000-0005-0000-0000-000004000000}"/>
    <cellStyle name="Normale 3" xfId="90" xr:uid="{00000000-0005-0000-0000-000005000000}"/>
    <cellStyle name="Normale 3 2" xfId="94" xr:uid="{00000000-0005-0000-0000-000006000000}"/>
    <cellStyle name="Normale 3 3" xfId="175" xr:uid="{00000000-0005-0000-0000-000007000000}"/>
    <cellStyle name="SAPBEXaggData" xfId="14" xr:uid="{00000000-0005-0000-0000-000008000000}"/>
    <cellStyle name="SAPBEXaggData 2" xfId="106" xr:uid="{00000000-0005-0000-0000-000009000000}"/>
    <cellStyle name="SAPBEXaggData 3" xfId="139" xr:uid="{00000000-0005-0000-0000-00000A000000}"/>
    <cellStyle name="SAPBEXaggDataEmph" xfId="19" xr:uid="{00000000-0005-0000-0000-00000B000000}"/>
    <cellStyle name="SAPBEXaggDataEmph 2" xfId="111" xr:uid="{00000000-0005-0000-0000-00000C000000}"/>
    <cellStyle name="SAPBEXaggDataEmph 3" xfId="184" xr:uid="{00000000-0005-0000-0000-00000D000000}"/>
    <cellStyle name="SAPBEXaggItem" xfId="20" xr:uid="{00000000-0005-0000-0000-00000E000000}"/>
    <cellStyle name="SAPBEXaggItem 2" xfId="112" xr:uid="{00000000-0005-0000-0000-00000F000000}"/>
    <cellStyle name="SAPBEXaggItem 3" xfId="183" xr:uid="{00000000-0005-0000-0000-000010000000}"/>
    <cellStyle name="SAPBEXaggItemX" xfId="21" xr:uid="{00000000-0005-0000-0000-000011000000}"/>
    <cellStyle name="SAPBEXaggItemX 2" xfId="113" xr:uid="{00000000-0005-0000-0000-000012000000}"/>
    <cellStyle name="SAPBEXaggItemX 3" xfId="182" xr:uid="{00000000-0005-0000-0000-000013000000}"/>
    <cellStyle name="SAPBEXchaText" xfId="5" xr:uid="{00000000-0005-0000-0000-000014000000}"/>
    <cellStyle name="SAPBEXexcBad7" xfId="22" xr:uid="{00000000-0005-0000-0000-000015000000}"/>
    <cellStyle name="SAPBEXexcBad7 2" xfId="114" xr:uid="{00000000-0005-0000-0000-000016000000}"/>
    <cellStyle name="SAPBEXexcBad7 3" xfId="197" xr:uid="{00000000-0005-0000-0000-000017000000}"/>
    <cellStyle name="SAPBEXexcBad8" xfId="23" xr:uid="{00000000-0005-0000-0000-000018000000}"/>
    <cellStyle name="SAPBEXexcBad8 2" xfId="115" xr:uid="{00000000-0005-0000-0000-000019000000}"/>
    <cellStyle name="SAPBEXexcBad8 3" xfId="212" xr:uid="{00000000-0005-0000-0000-00001A000000}"/>
    <cellStyle name="SAPBEXexcBad9" xfId="24" xr:uid="{00000000-0005-0000-0000-00001B000000}"/>
    <cellStyle name="SAPBEXexcBad9 2" xfId="116" xr:uid="{00000000-0005-0000-0000-00001C000000}"/>
    <cellStyle name="SAPBEXexcBad9 3" xfId="181" xr:uid="{00000000-0005-0000-0000-00001D000000}"/>
    <cellStyle name="SAPBEXexcCritical4" xfId="25" xr:uid="{00000000-0005-0000-0000-00001E000000}"/>
    <cellStyle name="SAPBEXexcCritical4 2" xfId="117" xr:uid="{00000000-0005-0000-0000-00001F000000}"/>
    <cellStyle name="SAPBEXexcCritical4 3" xfId="195" xr:uid="{00000000-0005-0000-0000-000020000000}"/>
    <cellStyle name="SAPBEXexcCritical5" xfId="26" xr:uid="{00000000-0005-0000-0000-000021000000}"/>
    <cellStyle name="SAPBEXexcCritical5 2" xfId="118" xr:uid="{00000000-0005-0000-0000-000022000000}"/>
    <cellStyle name="SAPBEXexcCritical5 3" xfId="209" xr:uid="{00000000-0005-0000-0000-000023000000}"/>
    <cellStyle name="SAPBEXexcCritical6" xfId="27" xr:uid="{00000000-0005-0000-0000-000024000000}"/>
    <cellStyle name="SAPBEXexcCritical6 2" xfId="119" xr:uid="{00000000-0005-0000-0000-000025000000}"/>
    <cellStyle name="SAPBEXexcCritical6 3" xfId="204" xr:uid="{00000000-0005-0000-0000-000026000000}"/>
    <cellStyle name="SAPBEXexcGood1" xfId="28" xr:uid="{00000000-0005-0000-0000-000027000000}"/>
    <cellStyle name="SAPBEXexcGood1 2" xfId="120" xr:uid="{00000000-0005-0000-0000-000028000000}"/>
    <cellStyle name="SAPBEXexcGood1 3" xfId="218" xr:uid="{00000000-0005-0000-0000-000029000000}"/>
    <cellStyle name="SAPBEXexcGood2" xfId="29" xr:uid="{00000000-0005-0000-0000-00002A000000}"/>
    <cellStyle name="SAPBEXexcGood2 2" xfId="121" xr:uid="{00000000-0005-0000-0000-00002B000000}"/>
    <cellStyle name="SAPBEXexcGood2 3" xfId="191" xr:uid="{00000000-0005-0000-0000-00002C000000}"/>
    <cellStyle name="SAPBEXexcGood3" xfId="30" xr:uid="{00000000-0005-0000-0000-00002D000000}"/>
    <cellStyle name="SAPBEXexcGood3 2" xfId="122" xr:uid="{00000000-0005-0000-0000-00002E000000}"/>
    <cellStyle name="SAPBEXexcGood3 3" xfId="158" xr:uid="{00000000-0005-0000-0000-00002F000000}"/>
    <cellStyle name="SAPBEXfilterDrill" xfId="7" xr:uid="{00000000-0005-0000-0000-000030000000}"/>
    <cellStyle name="SAPBEXfilterItem" xfId="6" xr:uid="{00000000-0005-0000-0000-000031000000}"/>
    <cellStyle name="SAPBEXfilterText" xfId="31" xr:uid="{00000000-0005-0000-0000-000032000000}"/>
    <cellStyle name="SAPBEXformats" xfId="11" xr:uid="{00000000-0005-0000-0000-000033000000}"/>
    <cellStyle name="SAPBEXformats 2" xfId="103" xr:uid="{00000000-0005-0000-0000-000034000000}"/>
    <cellStyle name="SAPBEXformats 3" xfId="213" xr:uid="{00000000-0005-0000-0000-000035000000}"/>
    <cellStyle name="SAPBEXheaderItem" xfId="9" xr:uid="{00000000-0005-0000-0000-000036000000}"/>
    <cellStyle name="SAPBEXheaderItem 2" xfId="44" xr:uid="{00000000-0005-0000-0000-000037000000}"/>
    <cellStyle name="SAPBEXheaderItem 2 2" xfId="83" xr:uid="{00000000-0005-0000-0000-000038000000}"/>
    <cellStyle name="SAPBEXheaderItem 2 3" xfId="63" xr:uid="{00000000-0005-0000-0000-000039000000}"/>
    <cellStyle name="SAPBEXheaderItem 3" xfId="72" xr:uid="{00000000-0005-0000-0000-00003A000000}"/>
    <cellStyle name="SAPBEXheaderItem 4" xfId="52" xr:uid="{00000000-0005-0000-0000-00003B000000}"/>
    <cellStyle name="SAPBEXheaderText" xfId="8" xr:uid="{00000000-0005-0000-0000-00003C000000}"/>
    <cellStyle name="SAPBEXheaderText 2" xfId="43" xr:uid="{00000000-0005-0000-0000-00003D000000}"/>
    <cellStyle name="SAPBEXheaderText 2 2" xfId="82" xr:uid="{00000000-0005-0000-0000-00003E000000}"/>
    <cellStyle name="SAPBEXheaderText 2 3" xfId="62" xr:uid="{00000000-0005-0000-0000-00003F000000}"/>
    <cellStyle name="SAPBEXheaderText 3" xfId="71" xr:uid="{00000000-0005-0000-0000-000040000000}"/>
    <cellStyle name="SAPBEXheaderText 4" xfId="51" xr:uid="{00000000-0005-0000-0000-000041000000}"/>
    <cellStyle name="SAPBEXHLevel0" xfId="12" xr:uid="{00000000-0005-0000-0000-000042000000}"/>
    <cellStyle name="SAPBEXHLevel0 2" xfId="45" xr:uid="{00000000-0005-0000-0000-000043000000}"/>
    <cellStyle name="SAPBEXHLevel0 2 2" xfId="84" xr:uid="{00000000-0005-0000-0000-000044000000}"/>
    <cellStyle name="SAPBEXHLevel0 2 2 2" xfId="170" xr:uid="{00000000-0005-0000-0000-000045000000}"/>
    <cellStyle name="SAPBEXHLevel0 2 2 3" xfId="101" xr:uid="{00000000-0005-0000-0000-000046000000}"/>
    <cellStyle name="SAPBEXHLevel0 2 3" xfId="64" xr:uid="{00000000-0005-0000-0000-000047000000}"/>
    <cellStyle name="SAPBEXHLevel0 2 3 2" xfId="151" xr:uid="{00000000-0005-0000-0000-000048000000}"/>
    <cellStyle name="SAPBEXHLevel0 2 3 3" xfId="193" xr:uid="{00000000-0005-0000-0000-000049000000}"/>
    <cellStyle name="SAPBEXHLevel0 2 4" xfId="135" xr:uid="{00000000-0005-0000-0000-00004A000000}"/>
    <cellStyle name="SAPBEXHLevel0 2 5" xfId="202" xr:uid="{00000000-0005-0000-0000-00004B000000}"/>
    <cellStyle name="SAPBEXHLevel0 3" xfId="73" xr:uid="{00000000-0005-0000-0000-00004C000000}"/>
    <cellStyle name="SAPBEXHLevel0 3 2" xfId="159" xr:uid="{00000000-0005-0000-0000-00004D000000}"/>
    <cellStyle name="SAPBEXHLevel0 3 3" xfId="167" xr:uid="{00000000-0005-0000-0000-00004E000000}"/>
    <cellStyle name="SAPBEXHLevel0 4" xfId="53" xr:uid="{00000000-0005-0000-0000-00004F000000}"/>
    <cellStyle name="SAPBEXHLevel0 4 2" xfId="141" xr:uid="{00000000-0005-0000-0000-000050000000}"/>
    <cellStyle name="SAPBEXHLevel0 4 3" xfId="207" xr:uid="{00000000-0005-0000-0000-000051000000}"/>
    <cellStyle name="SAPBEXHLevel0 5" xfId="104" xr:uid="{00000000-0005-0000-0000-000052000000}"/>
    <cellStyle name="SAPBEXHLevel0 6" xfId="187" xr:uid="{00000000-0005-0000-0000-000053000000}"/>
    <cellStyle name="SAPBEXHLevel0X" xfId="32" xr:uid="{00000000-0005-0000-0000-000054000000}"/>
    <cellStyle name="SAPBEXHLevel0X 2" xfId="77" xr:uid="{00000000-0005-0000-0000-000055000000}"/>
    <cellStyle name="SAPBEXHLevel0X 2 2" xfId="163" xr:uid="{00000000-0005-0000-0000-000056000000}"/>
    <cellStyle name="SAPBEXHLevel0X 2 3" xfId="157" xr:uid="{00000000-0005-0000-0000-000057000000}"/>
    <cellStyle name="SAPBEXHLevel0X 3" xfId="57" xr:uid="{00000000-0005-0000-0000-000058000000}"/>
    <cellStyle name="SAPBEXHLevel0X 3 2" xfId="145" xr:uid="{00000000-0005-0000-0000-000059000000}"/>
    <cellStyle name="SAPBEXHLevel0X 3 3" xfId="149" xr:uid="{00000000-0005-0000-0000-00005A000000}"/>
    <cellStyle name="SAPBEXHLevel0X 4" xfId="123" xr:uid="{00000000-0005-0000-0000-00005B000000}"/>
    <cellStyle name="SAPBEXHLevel0X 5" xfId="211" xr:uid="{00000000-0005-0000-0000-00005C000000}"/>
    <cellStyle name="SAPBEXHLevel1" xfId="15" xr:uid="{00000000-0005-0000-0000-00005D000000}"/>
    <cellStyle name="SAPBEXHLevel1 2" xfId="46" xr:uid="{00000000-0005-0000-0000-00005E000000}"/>
    <cellStyle name="SAPBEXHLevel1 2 2" xfId="85" xr:uid="{00000000-0005-0000-0000-00005F000000}"/>
    <cellStyle name="SAPBEXHLevel1 2 2 2" xfId="171" xr:uid="{00000000-0005-0000-0000-000060000000}"/>
    <cellStyle name="SAPBEXHLevel1 2 2 3" xfId="134" xr:uid="{00000000-0005-0000-0000-000061000000}"/>
    <cellStyle name="SAPBEXHLevel1 2 3" xfId="65" xr:uid="{00000000-0005-0000-0000-000062000000}"/>
    <cellStyle name="SAPBEXHLevel1 2 3 2" xfId="152" xr:uid="{00000000-0005-0000-0000-000063000000}"/>
    <cellStyle name="SAPBEXHLevel1 2 3 3" xfId="206" xr:uid="{00000000-0005-0000-0000-000064000000}"/>
    <cellStyle name="SAPBEXHLevel1 2 4" xfId="136" xr:uid="{00000000-0005-0000-0000-000065000000}"/>
    <cellStyle name="SAPBEXHLevel1 2 5" xfId="216" xr:uid="{00000000-0005-0000-0000-000066000000}"/>
    <cellStyle name="SAPBEXHLevel1 3" xfId="74" xr:uid="{00000000-0005-0000-0000-000067000000}"/>
    <cellStyle name="SAPBEXHLevel1 3 2" xfId="160" xr:uid="{00000000-0005-0000-0000-000068000000}"/>
    <cellStyle name="SAPBEXHLevel1 3 3" xfId="179" xr:uid="{00000000-0005-0000-0000-000069000000}"/>
    <cellStyle name="SAPBEXHLevel1 4" xfId="54" xr:uid="{00000000-0005-0000-0000-00006A000000}"/>
    <cellStyle name="SAPBEXHLevel1 4 2" xfId="142" xr:uid="{00000000-0005-0000-0000-00006B000000}"/>
    <cellStyle name="SAPBEXHLevel1 4 3" xfId="201" xr:uid="{00000000-0005-0000-0000-00006C000000}"/>
    <cellStyle name="SAPBEXHLevel1 5" xfId="107" xr:uid="{00000000-0005-0000-0000-00006D000000}"/>
    <cellStyle name="SAPBEXHLevel1 6" xfId="168" xr:uid="{00000000-0005-0000-0000-00006E000000}"/>
    <cellStyle name="SAPBEXHLevel1X" xfId="33" xr:uid="{00000000-0005-0000-0000-00006F000000}"/>
    <cellStyle name="SAPBEXHLevel1X 2" xfId="78" xr:uid="{00000000-0005-0000-0000-000070000000}"/>
    <cellStyle name="SAPBEXHLevel1X 2 2" xfId="164" xr:uid="{00000000-0005-0000-0000-000071000000}"/>
    <cellStyle name="SAPBEXHLevel1X 2 3" xfId="96" xr:uid="{00000000-0005-0000-0000-000072000000}"/>
    <cellStyle name="SAPBEXHLevel1X 3" xfId="58" xr:uid="{00000000-0005-0000-0000-000073000000}"/>
    <cellStyle name="SAPBEXHLevel1X 3 2" xfId="146" xr:uid="{00000000-0005-0000-0000-000074000000}"/>
    <cellStyle name="SAPBEXHLevel1X 3 3" xfId="192" xr:uid="{00000000-0005-0000-0000-000075000000}"/>
    <cellStyle name="SAPBEXHLevel1X 4" xfId="124" xr:uid="{00000000-0005-0000-0000-000076000000}"/>
    <cellStyle name="SAPBEXHLevel1X 5" xfId="180" xr:uid="{00000000-0005-0000-0000-000077000000}"/>
    <cellStyle name="SAPBEXHLevel2" xfId="16" xr:uid="{00000000-0005-0000-0000-000078000000}"/>
    <cellStyle name="SAPBEXHLevel2 2" xfId="47" xr:uid="{00000000-0005-0000-0000-000079000000}"/>
    <cellStyle name="SAPBEXHLevel2 2 2" xfId="86" xr:uid="{00000000-0005-0000-0000-00007A000000}"/>
    <cellStyle name="SAPBEXHLevel2 2 2 2" xfId="172" xr:uid="{00000000-0005-0000-0000-00007B000000}"/>
    <cellStyle name="SAPBEXHLevel2 2 2 3" xfId="169" xr:uid="{00000000-0005-0000-0000-00007C000000}"/>
    <cellStyle name="SAPBEXHLevel2 2 3" xfId="66" xr:uid="{00000000-0005-0000-0000-00007D000000}"/>
    <cellStyle name="SAPBEXHLevel2 2 3 2" xfId="153" xr:uid="{00000000-0005-0000-0000-00007E000000}"/>
    <cellStyle name="SAPBEXHLevel2 2 3 3" xfId="200" xr:uid="{00000000-0005-0000-0000-00007F000000}"/>
    <cellStyle name="SAPBEXHLevel2 2 4" xfId="137" xr:uid="{00000000-0005-0000-0000-000080000000}"/>
    <cellStyle name="SAPBEXHLevel2 2 5" xfId="189" xr:uid="{00000000-0005-0000-0000-000081000000}"/>
    <cellStyle name="SAPBEXHLevel2 3" xfId="75" xr:uid="{00000000-0005-0000-0000-000082000000}"/>
    <cellStyle name="SAPBEXHLevel2 3 2" xfId="161" xr:uid="{00000000-0005-0000-0000-000083000000}"/>
    <cellStyle name="SAPBEXHLevel2 3 3" xfId="178" xr:uid="{00000000-0005-0000-0000-000084000000}"/>
    <cellStyle name="SAPBEXHLevel2 4" xfId="55" xr:uid="{00000000-0005-0000-0000-000085000000}"/>
    <cellStyle name="SAPBEXHLevel2 4 2" xfId="143" xr:uid="{00000000-0005-0000-0000-000086000000}"/>
    <cellStyle name="SAPBEXHLevel2 4 3" xfId="215" xr:uid="{00000000-0005-0000-0000-000087000000}"/>
    <cellStyle name="SAPBEXHLevel2 5" xfId="108" xr:uid="{00000000-0005-0000-0000-000088000000}"/>
    <cellStyle name="SAPBEXHLevel2 6" xfId="186" xr:uid="{00000000-0005-0000-0000-000089000000}"/>
    <cellStyle name="SAPBEXHLevel2X" xfId="34" xr:uid="{00000000-0005-0000-0000-00008A000000}"/>
    <cellStyle name="SAPBEXHLevel2X 2" xfId="79" xr:uid="{00000000-0005-0000-0000-00008B000000}"/>
    <cellStyle name="SAPBEXHLevel2X 2 2" xfId="165" xr:uid="{00000000-0005-0000-0000-00008C000000}"/>
    <cellStyle name="SAPBEXHLevel2X 2 3" xfId="98" xr:uid="{00000000-0005-0000-0000-00008D000000}"/>
    <cellStyle name="SAPBEXHLevel2X 3" xfId="59" xr:uid="{00000000-0005-0000-0000-00008E000000}"/>
    <cellStyle name="SAPBEXHLevel2X 3 2" xfId="147" xr:uid="{00000000-0005-0000-0000-00008F000000}"/>
    <cellStyle name="SAPBEXHLevel2X 3 3" xfId="205" xr:uid="{00000000-0005-0000-0000-000090000000}"/>
    <cellStyle name="SAPBEXHLevel2X 4" xfId="125" xr:uid="{00000000-0005-0000-0000-000091000000}"/>
    <cellStyle name="SAPBEXHLevel2X 5" xfId="194" xr:uid="{00000000-0005-0000-0000-000092000000}"/>
    <cellStyle name="SAPBEXHLevel3" xfId="17" xr:uid="{00000000-0005-0000-0000-000093000000}"/>
    <cellStyle name="SAPBEXHLevel3 2" xfId="48" xr:uid="{00000000-0005-0000-0000-000094000000}"/>
    <cellStyle name="SAPBEXHLevel3 2 2" xfId="87" xr:uid="{00000000-0005-0000-0000-000095000000}"/>
    <cellStyle name="SAPBEXHLevel3 2 2 2" xfId="173" xr:uid="{00000000-0005-0000-0000-000096000000}"/>
    <cellStyle name="SAPBEXHLevel3 2 2 3" xfId="133" xr:uid="{00000000-0005-0000-0000-000097000000}"/>
    <cellStyle name="SAPBEXHLevel3 2 3" xfId="67" xr:uid="{00000000-0005-0000-0000-000098000000}"/>
    <cellStyle name="SAPBEXHLevel3 2 3 2" xfId="154" xr:uid="{00000000-0005-0000-0000-000099000000}"/>
    <cellStyle name="SAPBEXHLevel3 2 3 3" xfId="214" xr:uid="{00000000-0005-0000-0000-00009A000000}"/>
    <cellStyle name="SAPBEXHLevel3 2 4" xfId="138" xr:uid="{00000000-0005-0000-0000-00009B000000}"/>
    <cellStyle name="SAPBEXHLevel3 2 5" xfId="100" xr:uid="{00000000-0005-0000-0000-00009C000000}"/>
    <cellStyle name="SAPBEXHLevel3 3" xfId="76" xr:uid="{00000000-0005-0000-0000-00009D000000}"/>
    <cellStyle name="SAPBEXHLevel3 3 2" xfId="162" xr:uid="{00000000-0005-0000-0000-00009E000000}"/>
    <cellStyle name="SAPBEXHLevel3 3 3" xfId="177" xr:uid="{00000000-0005-0000-0000-00009F000000}"/>
    <cellStyle name="SAPBEXHLevel3 4" xfId="56" xr:uid="{00000000-0005-0000-0000-0000A0000000}"/>
    <cellStyle name="SAPBEXHLevel3 4 2" xfId="144" xr:uid="{00000000-0005-0000-0000-0000A1000000}"/>
    <cellStyle name="SAPBEXHLevel3 4 3" xfId="188" xr:uid="{00000000-0005-0000-0000-0000A2000000}"/>
    <cellStyle name="SAPBEXHLevel3 5" xfId="109" xr:uid="{00000000-0005-0000-0000-0000A3000000}"/>
    <cellStyle name="SAPBEXHLevel3 6" xfId="150" xr:uid="{00000000-0005-0000-0000-0000A4000000}"/>
    <cellStyle name="SAPBEXHLevel3X" xfId="35" xr:uid="{00000000-0005-0000-0000-0000A5000000}"/>
    <cellStyle name="SAPBEXHLevel3X 2" xfId="80" xr:uid="{00000000-0005-0000-0000-0000A6000000}"/>
    <cellStyle name="SAPBEXHLevel3X 2 2" xfId="166" xr:uid="{00000000-0005-0000-0000-0000A7000000}"/>
    <cellStyle name="SAPBEXHLevel3X 2 3" xfId="99" xr:uid="{00000000-0005-0000-0000-0000A8000000}"/>
    <cellStyle name="SAPBEXHLevel3X 3" xfId="60" xr:uid="{00000000-0005-0000-0000-0000A9000000}"/>
    <cellStyle name="SAPBEXHLevel3X 3 2" xfId="148" xr:uid="{00000000-0005-0000-0000-0000AA000000}"/>
    <cellStyle name="SAPBEXHLevel3X 3 3" xfId="199" xr:uid="{00000000-0005-0000-0000-0000AB000000}"/>
    <cellStyle name="SAPBEXHLevel3X 4" xfId="126" xr:uid="{00000000-0005-0000-0000-0000AC000000}"/>
    <cellStyle name="SAPBEXHLevel3X 5" xfId="208" xr:uid="{00000000-0005-0000-0000-0000AD000000}"/>
    <cellStyle name="SAPBEXresData" xfId="36" xr:uid="{00000000-0005-0000-0000-0000AE000000}"/>
    <cellStyle name="SAPBEXresData 2" xfId="127" xr:uid="{00000000-0005-0000-0000-0000AF000000}"/>
    <cellStyle name="SAPBEXresData 3" xfId="203" xr:uid="{00000000-0005-0000-0000-0000B0000000}"/>
    <cellStyle name="SAPBEXresDataEmph" xfId="37" xr:uid="{00000000-0005-0000-0000-0000B1000000}"/>
    <cellStyle name="SAPBEXresDataEmph 2" xfId="128" xr:uid="{00000000-0005-0000-0000-0000B2000000}"/>
    <cellStyle name="SAPBEXresDataEmph 3" xfId="217" xr:uid="{00000000-0005-0000-0000-0000B3000000}"/>
    <cellStyle name="SAPBEXresItem" xfId="38" xr:uid="{00000000-0005-0000-0000-0000B4000000}"/>
    <cellStyle name="SAPBEXresItem 2" xfId="129" xr:uid="{00000000-0005-0000-0000-0000B5000000}"/>
    <cellStyle name="SAPBEXresItem 3" xfId="190" xr:uid="{00000000-0005-0000-0000-0000B6000000}"/>
    <cellStyle name="SAPBEXresItemX" xfId="39" xr:uid="{00000000-0005-0000-0000-0000B7000000}"/>
    <cellStyle name="SAPBEXresItemX 2" xfId="130" xr:uid="{00000000-0005-0000-0000-0000B8000000}"/>
    <cellStyle name="SAPBEXresItemX 3" xfId="140" xr:uid="{00000000-0005-0000-0000-0000B9000000}"/>
    <cellStyle name="SAPBEXstdData" xfId="18" xr:uid="{00000000-0005-0000-0000-0000BA000000}"/>
    <cellStyle name="SAPBEXstdData 2" xfId="110" xr:uid="{00000000-0005-0000-0000-0000BB000000}"/>
    <cellStyle name="SAPBEXstdData 3" xfId="185" xr:uid="{00000000-0005-0000-0000-0000BC000000}"/>
    <cellStyle name="SAPBEXstdDataEmph" xfId="40" xr:uid="{00000000-0005-0000-0000-0000BD000000}"/>
    <cellStyle name="SAPBEXstdDataEmph 2" xfId="131" xr:uid="{00000000-0005-0000-0000-0000BE000000}"/>
    <cellStyle name="SAPBEXstdDataEmph 3" xfId="196" xr:uid="{00000000-0005-0000-0000-0000BF000000}"/>
    <cellStyle name="SAPBEXstdItem" xfId="13" xr:uid="{00000000-0005-0000-0000-0000C0000000}"/>
    <cellStyle name="SAPBEXstdItem 2" xfId="105" xr:uid="{00000000-0005-0000-0000-0000C1000000}"/>
    <cellStyle name="SAPBEXstdItem 3" xfId="97" xr:uid="{00000000-0005-0000-0000-0000C2000000}"/>
    <cellStyle name="SAPBEXstdItemX" xfId="10" xr:uid="{00000000-0005-0000-0000-0000C3000000}"/>
    <cellStyle name="SAPBEXstdItemX 2" xfId="102" xr:uid="{00000000-0005-0000-0000-0000C4000000}"/>
    <cellStyle name="SAPBEXstdItemX 3" xfId="198" xr:uid="{00000000-0005-0000-0000-0000C5000000}"/>
    <cellStyle name="SAPBEXtitle" xfId="4" xr:uid="{00000000-0005-0000-0000-0000C6000000}"/>
    <cellStyle name="SAPBEXtitle 2" xfId="42" xr:uid="{00000000-0005-0000-0000-0000C7000000}"/>
    <cellStyle name="SAPBEXtitle 2 2" xfId="81" xr:uid="{00000000-0005-0000-0000-0000C8000000}"/>
    <cellStyle name="SAPBEXtitle 2 3" xfId="61" xr:uid="{00000000-0005-0000-0000-0000C9000000}"/>
    <cellStyle name="SAPBEXundefined" xfId="41" xr:uid="{00000000-0005-0000-0000-0000CA000000}"/>
    <cellStyle name="SAPBEXundefined 2" xfId="132" xr:uid="{00000000-0005-0000-0000-0000CB000000}"/>
    <cellStyle name="SAPBEXundefined 3" xfId="210" xr:uid="{00000000-0005-0000-0000-0000CC000000}"/>
    <cellStyle name="Standard" xfId="0" builtinId="0"/>
    <cellStyle name="Standard 2" xfId="2" xr:uid="{00000000-0005-0000-0000-0000CE000000}"/>
    <cellStyle name="Standard 2 2" xfId="50" xr:uid="{00000000-0005-0000-0000-0000CF000000}"/>
    <cellStyle name="Standard 2 3" xfId="3" xr:uid="{00000000-0005-0000-0000-0000D0000000}"/>
    <cellStyle name="Standard 3" xfId="49" xr:uid="{00000000-0005-0000-0000-0000D1000000}"/>
    <cellStyle name="Standard 3 2" xfId="88" xr:uid="{00000000-0005-0000-0000-0000D2000000}"/>
    <cellStyle name="Standard 3 3" xfId="68" xr:uid="{00000000-0005-0000-0000-0000D3000000}"/>
    <cellStyle name="Standard 3 3 2" xfId="91" xr:uid="{00000000-0005-0000-0000-0000D4000000}"/>
    <cellStyle name="Standard 3 3 3" xfId="155" xr:uid="{00000000-0005-0000-0000-0000D5000000}"/>
    <cellStyle name="Standard 4" xfId="69" xr:uid="{00000000-0005-0000-0000-0000D6000000}"/>
    <cellStyle name="Standard 4 2" xfId="92" xr:uid="{00000000-0005-0000-0000-0000D7000000}"/>
    <cellStyle name="Standard 4 3" xfId="156" xr:uid="{00000000-0005-0000-0000-0000D8000000}"/>
    <cellStyle name="Standard 5" xfId="95" xr:uid="{00000000-0005-0000-0000-0000D9000000}"/>
    <cellStyle name="Standard 5 2" xfId="176" xr:uid="{00000000-0005-0000-0000-0000DA000000}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8D61-B667-464E-91D7-C0A817AD6113}">
  <dimension ref="A1:F15"/>
  <sheetViews>
    <sheetView showGridLines="0" tabSelected="1" zoomScale="140" zoomScaleNormal="140" workbookViewId="0">
      <selection activeCell="C3" sqref="C3:E13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40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>
        <v>30218</v>
      </c>
      <c r="D3" s="31">
        <v>14654</v>
      </c>
      <c r="E3" s="31">
        <v>44872</v>
      </c>
      <c r="F3" s="6"/>
    </row>
    <row r="4" spans="1:6" s="3" customFormat="1" ht="12" customHeight="1" x14ac:dyDescent="0.2">
      <c r="A4" s="38"/>
      <c r="B4" s="38" t="s">
        <v>7</v>
      </c>
      <c r="C4" s="31">
        <v>1384</v>
      </c>
      <c r="D4" s="31">
        <v>2088</v>
      </c>
      <c r="E4" s="31">
        <v>3472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>
        <v>7190</v>
      </c>
      <c r="D5" s="31">
        <v>17820</v>
      </c>
      <c r="E5" s="31">
        <v>25010</v>
      </c>
    </row>
    <row r="6" spans="1:6" s="3" customFormat="1" ht="12" customHeight="1" x14ac:dyDescent="0.2">
      <c r="A6" s="38"/>
      <c r="B6" s="38" t="s">
        <v>7</v>
      </c>
      <c r="C6" s="31">
        <v>6806</v>
      </c>
      <c r="D6" s="31">
        <v>31887</v>
      </c>
      <c r="E6" s="31">
        <v>38693</v>
      </c>
    </row>
    <row r="7" spans="1:6" s="3" customFormat="1" ht="12" customHeight="1" x14ac:dyDescent="0.2">
      <c r="A7" s="39" t="s">
        <v>9</v>
      </c>
      <c r="B7" s="39" t="s">
        <v>10</v>
      </c>
      <c r="C7" s="32">
        <v>45598</v>
      </c>
      <c r="D7" s="32">
        <v>66449</v>
      </c>
      <c r="E7" s="32">
        <v>112047</v>
      </c>
    </row>
    <row r="8" spans="1:6" s="3" customFormat="1" ht="12" customHeight="1" x14ac:dyDescent="0.2">
      <c r="A8" s="38" t="s">
        <v>11</v>
      </c>
      <c r="B8" s="38" t="s">
        <v>6</v>
      </c>
      <c r="C8" s="31">
        <v>8272</v>
      </c>
      <c r="D8" s="31">
        <v>4170</v>
      </c>
      <c r="E8" s="31">
        <v>12442</v>
      </c>
    </row>
    <row r="9" spans="1:6" s="3" customFormat="1" ht="12" customHeight="1" x14ac:dyDescent="0.2">
      <c r="A9" s="40"/>
      <c r="B9" s="38" t="s">
        <v>7</v>
      </c>
      <c r="C9" s="31">
        <v>2082</v>
      </c>
      <c r="D9" s="31">
        <v>4501</v>
      </c>
      <c r="E9" s="31">
        <v>6583</v>
      </c>
    </row>
    <row r="10" spans="1:6" s="3" customFormat="1" ht="12" customHeight="1" x14ac:dyDescent="0.2">
      <c r="A10" s="38" t="s">
        <v>12</v>
      </c>
      <c r="B10" s="38" t="s">
        <v>6</v>
      </c>
      <c r="C10" s="31">
        <v>7633</v>
      </c>
      <c r="D10" s="31">
        <v>4749</v>
      </c>
      <c r="E10" s="31">
        <v>12382</v>
      </c>
    </row>
    <row r="11" spans="1:6" s="3" customFormat="1" ht="12" customHeight="1" x14ac:dyDescent="0.2">
      <c r="A11" s="40"/>
      <c r="B11" s="38" t="s">
        <v>7</v>
      </c>
      <c r="C11" s="31">
        <v>2764</v>
      </c>
      <c r="D11" s="31">
        <v>3360</v>
      </c>
      <c r="E11" s="31">
        <v>6124</v>
      </c>
    </row>
    <row r="12" spans="1:6" s="3" customFormat="1" ht="12" customHeight="1" x14ac:dyDescent="0.2">
      <c r="A12" s="39" t="s">
        <v>13</v>
      </c>
      <c r="B12" s="39" t="s">
        <v>10</v>
      </c>
      <c r="C12" s="32">
        <v>20751</v>
      </c>
      <c r="D12" s="32">
        <v>16780</v>
      </c>
      <c r="E12" s="32">
        <v>37531</v>
      </c>
    </row>
    <row r="13" spans="1:6" s="3" customFormat="1" ht="12" customHeight="1" x14ac:dyDescent="0.2">
      <c r="A13" s="36" t="s">
        <v>14</v>
      </c>
      <c r="B13" s="36" t="s">
        <v>10</v>
      </c>
      <c r="C13" s="34">
        <v>66349</v>
      </c>
      <c r="D13" s="34">
        <v>83229</v>
      </c>
      <c r="E13" s="34">
        <v>149578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2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2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2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2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2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showGridLines="0" workbookViewId="0">
      <selection activeCell="A2" sqref="A2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2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2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2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2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2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2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2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2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2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2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2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2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2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2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2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2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2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2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2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19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2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2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2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2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2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2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2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20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2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2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2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2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21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2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2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2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2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zoomScale="140" zoomScaleNormal="140" workbookViewId="0">
      <selection activeCell="B19" sqref="B19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39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>
        <v>30698</v>
      </c>
      <c r="D3" s="31">
        <v>14804</v>
      </c>
      <c r="E3" s="31">
        <v>45502</v>
      </c>
      <c r="F3" s="6"/>
    </row>
    <row r="4" spans="1:6" s="3" customFormat="1" ht="12" customHeight="1" x14ac:dyDescent="0.2">
      <c r="A4" s="38"/>
      <c r="B4" s="38" t="s">
        <v>7</v>
      </c>
      <c r="C4" s="31">
        <v>1387</v>
      </c>
      <c r="D4" s="31">
        <v>1975</v>
      </c>
      <c r="E4" s="31">
        <v>3362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>
        <v>7255</v>
      </c>
      <c r="D5" s="31">
        <v>17978</v>
      </c>
      <c r="E5" s="31">
        <v>25233</v>
      </c>
    </row>
    <row r="6" spans="1:6" s="3" customFormat="1" ht="12" customHeight="1" x14ac:dyDescent="0.2">
      <c r="A6" s="38"/>
      <c r="B6" s="38" t="s">
        <v>7</v>
      </c>
      <c r="C6" s="31">
        <v>6868</v>
      </c>
      <c r="D6" s="31">
        <v>32352</v>
      </c>
      <c r="E6" s="31">
        <v>39220</v>
      </c>
    </row>
    <row r="7" spans="1:6" s="3" customFormat="1" ht="12" customHeight="1" x14ac:dyDescent="0.2">
      <c r="A7" s="39" t="s">
        <v>9</v>
      </c>
      <c r="B7" s="39" t="s">
        <v>10</v>
      </c>
      <c r="C7" s="32">
        <v>46208</v>
      </c>
      <c r="D7" s="32">
        <v>67109</v>
      </c>
      <c r="E7" s="32">
        <v>113317</v>
      </c>
    </row>
    <row r="8" spans="1:6" s="3" customFormat="1" ht="12" customHeight="1" x14ac:dyDescent="0.2">
      <c r="A8" s="38" t="s">
        <v>11</v>
      </c>
      <c r="B8" s="38" t="s">
        <v>6</v>
      </c>
      <c r="C8" s="31">
        <v>8049</v>
      </c>
      <c r="D8" s="31">
        <v>4184</v>
      </c>
      <c r="E8" s="31">
        <v>12233</v>
      </c>
    </row>
    <row r="9" spans="1:6" s="3" customFormat="1" ht="12" customHeight="1" x14ac:dyDescent="0.2">
      <c r="A9" s="40"/>
      <c r="B9" s="38" t="s">
        <v>7</v>
      </c>
      <c r="C9" s="31">
        <v>1882</v>
      </c>
      <c r="D9" s="31">
        <v>4523</v>
      </c>
      <c r="E9" s="31">
        <v>6405</v>
      </c>
    </row>
    <row r="10" spans="1:6" s="3" customFormat="1" ht="12" customHeight="1" x14ac:dyDescent="0.2">
      <c r="A10" s="38" t="s">
        <v>12</v>
      </c>
      <c r="B10" s="38" t="s">
        <v>6</v>
      </c>
      <c r="C10" s="31">
        <v>7820</v>
      </c>
      <c r="D10" s="31">
        <v>4698</v>
      </c>
      <c r="E10" s="31">
        <v>12518</v>
      </c>
    </row>
    <row r="11" spans="1:6" s="3" customFormat="1" ht="12" customHeight="1" x14ac:dyDescent="0.2">
      <c r="A11" s="40"/>
      <c r="B11" s="38" t="s">
        <v>7</v>
      </c>
      <c r="C11" s="31">
        <v>2494</v>
      </c>
      <c r="D11" s="31">
        <v>3264</v>
      </c>
      <c r="E11" s="31">
        <v>5758</v>
      </c>
    </row>
    <row r="12" spans="1:6" s="3" customFormat="1" ht="12" customHeight="1" x14ac:dyDescent="0.2">
      <c r="A12" s="39" t="s">
        <v>13</v>
      </c>
      <c r="B12" s="39" t="s">
        <v>10</v>
      </c>
      <c r="C12" s="32">
        <v>20245</v>
      </c>
      <c r="D12" s="32">
        <v>16669</v>
      </c>
      <c r="E12" s="32">
        <v>36914</v>
      </c>
    </row>
    <row r="13" spans="1:6" s="3" customFormat="1" ht="12" customHeight="1" x14ac:dyDescent="0.2">
      <c r="A13" s="36" t="s">
        <v>14</v>
      </c>
      <c r="B13" s="36" t="s">
        <v>10</v>
      </c>
      <c r="C13" s="34">
        <v>66453</v>
      </c>
      <c r="D13" s="34">
        <v>83778</v>
      </c>
      <c r="E13" s="34">
        <f>E7+E12</f>
        <v>150231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22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2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2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2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2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8"/>
  <sheetViews>
    <sheetView showGridLines="0" workbookViewId="0">
      <selection activeCell="F2" sqref="F2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23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2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2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2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2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24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2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2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8"/>
  <sheetViews>
    <sheetView showGridLines="0" workbookViewId="0">
      <selection activeCell="B23" sqref="B23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2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2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2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2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2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zoomScale="150" zoomScaleNormal="150" workbookViewId="0">
      <selection activeCell="D34" sqref="D3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38</v>
      </c>
    </row>
    <row r="2" spans="1:6" s="3" customFormat="1" ht="24" customHeight="1" x14ac:dyDescent="0.2">
      <c r="A2" s="12" t="s">
        <v>2</v>
      </c>
      <c r="B2" s="12"/>
      <c r="C2" s="29" t="s">
        <v>36</v>
      </c>
      <c r="D2" s="29" t="s">
        <v>35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31">
        <v>31041</v>
      </c>
      <c r="D3" s="31">
        <f>6882+8207</f>
        <v>15089</v>
      </c>
      <c r="E3" s="31">
        <f>49363-3233</f>
        <v>46130</v>
      </c>
      <c r="F3" s="6"/>
    </row>
    <row r="4" spans="1:6" s="3" customFormat="1" ht="12" customHeight="1" x14ac:dyDescent="0.2">
      <c r="A4" s="4"/>
      <c r="B4" s="4" t="s">
        <v>7</v>
      </c>
      <c r="C4" s="31">
        <v>1293</v>
      </c>
      <c r="D4" s="31">
        <f>933+1007</f>
        <v>1940</v>
      </c>
      <c r="E4" s="31">
        <v>3233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31">
        <f>38401-C3</f>
        <v>7360</v>
      </c>
      <c r="D5" s="31">
        <f>12457+20260-15089</f>
        <v>17628</v>
      </c>
      <c r="E5" s="31">
        <f>C5+D5</f>
        <v>24988</v>
      </c>
    </row>
    <row r="6" spans="1:6" s="3" customFormat="1" ht="12" customHeight="1" x14ac:dyDescent="0.2">
      <c r="A6" s="4"/>
      <c r="B6" s="4" t="s">
        <v>7</v>
      </c>
      <c r="C6" s="31">
        <f>8257-C4</f>
        <v>6964</v>
      </c>
      <c r="D6" s="31">
        <f>14071+20401-1940</f>
        <v>32532</v>
      </c>
      <c r="E6" s="31">
        <f>C6+D6</f>
        <v>39496</v>
      </c>
    </row>
    <row r="7" spans="1:6" s="3" customFormat="1" ht="12" customHeight="1" x14ac:dyDescent="0.2">
      <c r="A7" s="16" t="s">
        <v>9</v>
      </c>
      <c r="B7" s="16" t="s">
        <v>10</v>
      </c>
      <c r="C7" s="32">
        <f>SUM(C3:C6)</f>
        <v>46658</v>
      </c>
      <c r="D7" s="32">
        <f>SUM(D3:D6)</f>
        <v>67189</v>
      </c>
      <c r="E7" s="32">
        <f>SUM(E3:E6)</f>
        <v>113847</v>
      </c>
    </row>
    <row r="8" spans="1:6" s="3" customFormat="1" ht="12" customHeight="1" x14ac:dyDescent="0.2">
      <c r="A8" s="4" t="s">
        <v>11</v>
      </c>
      <c r="B8" s="4" t="s">
        <v>6</v>
      </c>
      <c r="C8" s="33">
        <v>7833</v>
      </c>
      <c r="D8" s="33">
        <f>898+3135</f>
        <v>4033</v>
      </c>
      <c r="E8" s="33">
        <f>C8+D8</f>
        <v>11866</v>
      </c>
    </row>
    <row r="9" spans="1:6" s="3" customFormat="1" ht="12" customHeight="1" x14ac:dyDescent="0.2">
      <c r="B9" s="4" t="s">
        <v>7</v>
      </c>
      <c r="C9" s="31">
        <v>1702</v>
      </c>
      <c r="D9" s="31">
        <f>731+3435</f>
        <v>4166</v>
      </c>
      <c r="E9" s="33">
        <f>C9+D9</f>
        <v>5868</v>
      </c>
    </row>
    <row r="10" spans="1:6" s="3" customFormat="1" ht="12" customHeight="1" x14ac:dyDescent="0.2">
      <c r="A10" s="4" t="s">
        <v>12</v>
      </c>
      <c r="B10" s="4" t="s">
        <v>6</v>
      </c>
      <c r="C10" s="31">
        <v>7731</v>
      </c>
      <c r="D10" s="31">
        <f>1183+3354</f>
        <v>4537</v>
      </c>
      <c r="E10" s="33">
        <f>C10+D10</f>
        <v>12268</v>
      </c>
    </row>
    <row r="11" spans="1:6" s="3" customFormat="1" ht="12" customHeight="1" x14ac:dyDescent="0.2">
      <c r="B11" s="4" t="s">
        <v>7</v>
      </c>
      <c r="C11" s="31">
        <v>2409</v>
      </c>
      <c r="D11" s="31">
        <f>580+2683</f>
        <v>3263</v>
      </c>
      <c r="E11" s="33">
        <f>C11+D11</f>
        <v>5672</v>
      </c>
    </row>
    <row r="12" spans="1:6" s="3" customFormat="1" ht="12" customHeight="1" x14ac:dyDescent="0.2">
      <c r="A12" s="16" t="s">
        <v>13</v>
      </c>
      <c r="B12" s="16" t="s">
        <v>10</v>
      </c>
      <c r="C12" s="32">
        <v>19675</v>
      </c>
      <c r="D12" s="32">
        <v>15999</v>
      </c>
      <c r="E12" s="32">
        <f>C12+D12</f>
        <v>35674</v>
      </c>
    </row>
    <row r="13" spans="1:6" s="3" customFormat="1" ht="12" customHeight="1" x14ac:dyDescent="0.2">
      <c r="A13" s="12" t="s">
        <v>14</v>
      </c>
      <c r="B13" s="12" t="s">
        <v>10</v>
      </c>
      <c r="C13" s="34" t="s">
        <v>37</v>
      </c>
      <c r="D13" s="34">
        <f>149521-66333</f>
        <v>83188</v>
      </c>
      <c r="E13" s="34">
        <v>149521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zoomScale="120" zoomScaleNormal="120" workbookViewId="0">
      <selection activeCell="B16" sqref="B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25">
        <v>31628</v>
      </c>
      <c r="D3" s="25">
        <v>15121</v>
      </c>
      <c r="E3" s="25">
        <v>46749</v>
      </c>
    </row>
    <row r="4" spans="1:6" s="3" customFormat="1" ht="12" customHeight="1" x14ac:dyDescent="0.2">
      <c r="A4" s="4"/>
      <c r="B4" s="4" t="s">
        <v>7</v>
      </c>
      <c r="C4" s="25">
        <v>1295</v>
      </c>
      <c r="D4" s="25">
        <v>1994</v>
      </c>
      <c r="E4" s="25">
        <v>3289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25">
        <v>7497</v>
      </c>
      <c r="D5" s="25">
        <v>17828</v>
      </c>
      <c r="E5" s="25">
        <v>25325</v>
      </c>
    </row>
    <row r="6" spans="1:6" s="3" customFormat="1" ht="12" customHeight="1" x14ac:dyDescent="0.2">
      <c r="A6" s="4"/>
      <c r="B6" s="4" t="s">
        <v>7</v>
      </c>
      <c r="C6" s="25">
        <v>7152</v>
      </c>
      <c r="D6" s="25">
        <v>32824</v>
      </c>
      <c r="E6" s="25">
        <v>39976</v>
      </c>
    </row>
    <row r="7" spans="1:6" s="3" customFormat="1" ht="12" customHeight="1" x14ac:dyDescent="0.2">
      <c r="A7" s="16" t="s">
        <v>9</v>
      </c>
      <c r="B7" s="16" t="s">
        <v>10</v>
      </c>
      <c r="C7" s="26">
        <v>47572</v>
      </c>
      <c r="D7" s="26">
        <v>67767</v>
      </c>
      <c r="E7" s="26">
        <v>115339</v>
      </c>
    </row>
    <row r="8" spans="1:6" s="3" customFormat="1" ht="12" customHeight="1" x14ac:dyDescent="0.2">
      <c r="A8" s="4"/>
      <c r="B8" s="4" t="s">
        <v>6</v>
      </c>
      <c r="C8" s="27">
        <v>7716</v>
      </c>
      <c r="D8" s="27">
        <v>3867</v>
      </c>
      <c r="E8" s="27">
        <v>11583</v>
      </c>
    </row>
    <row r="9" spans="1:6" s="3" customFormat="1" ht="12" customHeight="1" x14ac:dyDescent="0.2">
      <c r="A9" s="4" t="s">
        <v>11</v>
      </c>
      <c r="B9" s="4" t="s">
        <v>7</v>
      </c>
      <c r="C9" s="25">
        <v>1631</v>
      </c>
      <c r="D9" s="25">
        <v>3853</v>
      </c>
      <c r="E9" s="25">
        <v>5484</v>
      </c>
    </row>
    <row r="10" spans="1:6" s="3" customFormat="1" ht="12" customHeight="1" x14ac:dyDescent="0.2">
      <c r="A10" s="4"/>
      <c r="B10" s="4" t="s">
        <v>6</v>
      </c>
      <c r="C10" s="25">
        <v>7682</v>
      </c>
      <c r="D10" s="25">
        <v>4480</v>
      </c>
      <c r="E10" s="25">
        <v>12162</v>
      </c>
    </row>
    <row r="11" spans="1:6" s="3" customFormat="1" ht="12" customHeight="1" x14ac:dyDescent="0.2">
      <c r="A11" s="4" t="s">
        <v>12</v>
      </c>
      <c r="B11" s="4" t="s">
        <v>7</v>
      </c>
      <c r="C11" s="25">
        <v>2352</v>
      </c>
      <c r="D11" s="25">
        <v>3213</v>
      </c>
      <c r="E11" s="25">
        <v>5565</v>
      </c>
    </row>
    <row r="12" spans="1:6" s="3" customFormat="1" ht="12" customHeight="1" x14ac:dyDescent="0.2">
      <c r="A12" s="16" t="s">
        <v>13</v>
      </c>
      <c r="B12" s="16" t="s">
        <v>10</v>
      </c>
      <c r="C12" s="26">
        <v>19381</v>
      </c>
      <c r="D12" s="26">
        <v>15413</v>
      </c>
      <c r="E12" s="26">
        <v>34794</v>
      </c>
    </row>
    <row r="13" spans="1:6" s="3" customFormat="1" ht="12" customHeight="1" x14ac:dyDescent="0.2">
      <c r="A13" s="12" t="s">
        <v>14</v>
      </c>
      <c r="B13" s="12" t="s">
        <v>10</v>
      </c>
      <c r="C13" s="28">
        <v>66953</v>
      </c>
      <c r="D13" s="28">
        <v>83180</v>
      </c>
      <c r="E13" s="28">
        <v>150133</v>
      </c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showGridLines="0" zoomScale="120" zoomScaleNormal="120" workbookViewId="0">
      <selection activeCell="C35" sqref="C3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2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2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2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2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2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showGridLines="0" workbookViewId="0">
      <selection activeCell="E4" sqref="E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showGridLines="0" workbookViewId="0">
      <selection activeCell="F41" sqref="F41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7FB5827-D7B7-41C5-8E54-C5968B5CB0DF}"/>
</file>

<file path=customXml/itemProps3.xml><?xml version="1.0" encoding="utf-8"?>
<ds:datastoreItem xmlns:ds="http://schemas.openxmlformats.org/officeDocument/2006/customXml" ds:itemID="{BC2EE8DB-DC9C-4A26-8E45-7EA4E807A803}"/>
</file>

<file path=customXml/itemProps4.xml><?xml version="1.0" encoding="utf-8"?>
<ds:datastoreItem xmlns:ds="http://schemas.openxmlformats.org/officeDocument/2006/customXml" ds:itemID="{7BEE8A08-E6F4-465C-B92E-EE0A795973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2012-12-14T12:02:16Z</cp:lastPrinted>
  <dcterms:created xsi:type="dcterms:W3CDTF">2001-02-01T15:10:45Z</dcterms:created>
  <dcterms:modified xsi:type="dcterms:W3CDTF">2023-05-15T12:36:14Z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*COO.2101.101.4.1381057*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2019-07-04T13:53:08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